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W:\website\2017_refresh\"/>
    </mc:Choice>
  </mc:AlternateContent>
  <bookViews>
    <workbookView xWindow="120" yWindow="135" windowWidth="19020" windowHeight="11895"/>
  </bookViews>
  <sheets>
    <sheet name="Electrical" sheetId="1" r:id="rId1"/>
    <sheet name="Electrical-Indices" sheetId="2" r:id="rId2"/>
  </sheets>
  <definedNames>
    <definedName name="_xlnm.Print_Area" localSheetId="0">Electrical!$A$1:$E$28</definedName>
    <definedName name="_xlnm.Print_Area" localSheetId="1">'Electrical-Indices'!$A$1:$F$34</definedName>
  </definedNames>
  <calcPr calcId="171027" calcOnSave="0"/>
  <fileRecoveryPr autoRecover="0"/>
</workbook>
</file>

<file path=xl/calcChain.xml><?xml version="1.0" encoding="utf-8"?>
<calcChain xmlns="http://schemas.openxmlformats.org/spreadsheetml/2006/main">
  <c r="E23" i="1" l="1"/>
  <c r="E12" i="1"/>
  <c r="E14" i="1" l="1"/>
  <c r="E25" i="1" s="1"/>
  <c r="C34" i="2"/>
  <c r="E13" i="1" s="1"/>
  <c r="E16" i="1" s="1"/>
  <c r="F24" i="2"/>
  <c r="E15" i="1" s="1"/>
  <c r="E24" i="1" s="1"/>
  <c r="E27" i="1"/>
  <c r="E8" i="1"/>
  <c r="E26" i="1" l="1"/>
  <c r="E28" i="1" s="1"/>
  <c r="E10" i="1"/>
  <c r="E9" i="1"/>
  <c r="E11" i="1"/>
  <c r="E17" i="1"/>
  <c r="E18" i="1" s="1"/>
  <c r="E19" i="1" s="1"/>
  <c r="E20" i="1" s="1"/>
</calcChain>
</file>

<file path=xl/sharedStrings.xml><?xml version="1.0" encoding="utf-8"?>
<sst xmlns="http://schemas.openxmlformats.org/spreadsheetml/2006/main" count="118" uniqueCount="96">
  <si>
    <t>REF</t>
  </si>
  <si>
    <t>SYMBOL</t>
  </si>
  <si>
    <t>DEFINTIONS</t>
  </si>
  <si>
    <t>VALUES</t>
  </si>
  <si>
    <t>A</t>
  </si>
  <si>
    <t>Contract Price</t>
  </si>
  <si>
    <t>B</t>
  </si>
  <si>
    <t>Tender or Cost Basis Date</t>
  </si>
  <si>
    <t>C</t>
  </si>
  <si>
    <t>Date of Order</t>
  </si>
  <si>
    <t>D</t>
  </si>
  <si>
    <t>Date when ready for depatch or taking over</t>
  </si>
  <si>
    <t xml:space="preserve">E 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</si>
  <si>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</si>
  <si>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</si>
  <si>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</si>
  <si>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</si>
  <si>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</si>
  <si>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</si>
  <si>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</si>
  <si>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</si>
  <si>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</si>
  <si>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</si>
  <si>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</si>
  <si>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JAN</t>
  </si>
  <si>
    <t>18th Jan’05</t>
  </si>
  <si>
    <t>APR</t>
  </si>
  <si>
    <t>16th May</t>
  </si>
  <si>
    <t>MAY</t>
  </si>
  <si>
    <t>20th Jun</t>
  </si>
  <si>
    <t>JUN</t>
  </si>
  <si>
    <t>18th Jul</t>
  </si>
  <si>
    <t>JUL</t>
  </si>
  <si>
    <t>22nd Aug</t>
  </si>
  <si>
    <t>AUG</t>
  </si>
  <si>
    <t>19th Sep</t>
  </si>
  <si>
    <t>SEP</t>
  </si>
  <si>
    <t>17th Oct</t>
  </si>
  <si>
    <t>OCT</t>
  </si>
  <si>
    <t>21st Nov</t>
  </si>
  <si>
    <t>NOV</t>
  </si>
  <si>
    <t>19th Dec</t>
  </si>
  <si>
    <t>DEC</t>
  </si>
  <si>
    <t>23rd Jan’07</t>
  </si>
  <si>
    <t>20th Feb</t>
  </si>
  <si>
    <t>FEB</t>
  </si>
  <si>
    <t>20th Mar</t>
  </si>
  <si>
    <t>MAR</t>
  </si>
  <si>
    <t>24th Apr</t>
  </si>
  <si>
    <t>22nd May</t>
  </si>
  <si>
    <t>19th Jun</t>
  </si>
  <si>
    <t>17th Jul</t>
  </si>
  <si>
    <t>21st Aug</t>
  </si>
  <si>
    <t>18th Sep</t>
  </si>
  <si>
    <t>16th Oct</t>
  </si>
  <si>
    <t>20th Nov</t>
  </si>
  <si>
    <t>M1</t>
  </si>
  <si>
    <t>L1</t>
  </si>
  <si>
    <r>
      <rPr>
        <sz val="14"/>
        <color indexed="9"/>
        <rFont val="Museo 300"/>
      </rPr>
      <t>LABOUR</t>
    </r>
    <r>
      <rPr>
        <sz val="10"/>
        <color indexed="9"/>
        <rFont val="Museo 300"/>
      </rPr>
      <t xml:space="preserve">
(</t>
    </r>
    <r>
      <rPr>
        <i/>
        <sz val="8"/>
        <color indexed="9"/>
        <rFont val="Museo 300"/>
      </rPr>
      <t>ELECTRICAL 1980=100</t>
    </r>
    <r>
      <rPr>
        <sz val="10"/>
        <color indexed="9"/>
        <rFont val="Museo 300"/>
      </rPr>
      <t>)</t>
    </r>
  </si>
  <si>
    <r>
      <rPr>
        <sz val="14"/>
        <color indexed="9"/>
        <rFont val="Museo 300"/>
      </rPr>
      <t>MATERIALS</t>
    </r>
    <r>
      <rPr>
        <sz val="10"/>
        <color indexed="9"/>
        <rFont val="Museo 300"/>
      </rPr>
      <t xml:space="preserve">
</t>
    </r>
    <r>
      <rPr>
        <i/>
        <sz val="8"/>
        <color indexed="9"/>
        <rFont val="Museo 300"/>
      </rPr>
      <t>(ELECTRICAL 2000=100)</t>
    </r>
  </si>
  <si>
    <t>Standard Formula for Electrical Machinery - Home</t>
  </si>
  <si>
    <r>
      <t xml:space="preserve">Average of Beama Labour Cost Indices for the Period at </t>
    </r>
    <r>
      <rPr>
        <sz val="10"/>
        <color rgb="FFB63E97"/>
        <rFont val="Museo 300"/>
      </rPr>
      <t>1/3</t>
    </r>
    <r>
      <rPr>
        <sz val="10"/>
        <color indexed="8"/>
        <rFont val="Museo 300"/>
      </rPr>
      <t xml:space="preserve"> of the (Contract Period) to the date when ready for </t>
    </r>
    <r>
      <rPr>
        <sz val="10"/>
        <color rgb="FFB63E97"/>
        <rFont val="Museo 300"/>
      </rPr>
      <t>depatch</t>
    </r>
    <r>
      <rPr>
        <sz val="10"/>
        <color indexed="8"/>
        <rFont val="Museo 300"/>
      </rPr>
      <t xml:space="preserve"> or </t>
    </r>
    <r>
      <rPr>
        <sz val="10"/>
        <color rgb="FFB63E97"/>
        <rFont val="Museo 300"/>
      </rPr>
      <t>taking over</t>
    </r>
  </si>
  <si>
    <r>
      <t xml:space="preserve">Average of BEAMA Index figures of Materials commencing with Index last published before date at </t>
    </r>
    <r>
      <rPr>
        <sz val="10"/>
        <color rgb="FFB63E97"/>
        <rFont val="Museo 300"/>
      </rPr>
      <t>2/5</t>
    </r>
    <r>
      <rPr>
        <sz val="10"/>
        <color indexed="10"/>
        <rFont val="Museo 300"/>
      </rPr>
      <t xml:space="preserve"> </t>
    </r>
    <r>
      <rPr>
        <sz val="10"/>
        <color indexed="8"/>
        <rFont val="Museo 300"/>
      </rPr>
      <t>of (Contract Periord) and ending with the index last published at</t>
    </r>
    <r>
      <rPr>
        <sz val="10"/>
        <color indexed="10"/>
        <rFont val="Museo 300"/>
      </rPr>
      <t xml:space="preserve"> </t>
    </r>
    <r>
      <rPr>
        <sz val="10"/>
        <color rgb="FFB63E97"/>
        <rFont val="Museo 300"/>
      </rPr>
      <t>4/5</t>
    </r>
    <r>
      <rPr>
        <sz val="10"/>
        <color indexed="8"/>
        <rFont val="Museo 300"/>
      </rPr>
      <t xml:space="preserve"> of (Contract Period)</t>
    </r>
  </si>
  <si>
    <r>
      <t>P</t>
    </r>
    <r>
      <rPr>
        <vertAlign val="subscript"/>
        <sz val="10"/>
        <rFont val="Arial"/>
      </rPr>
      <t>0</t>
    </r>
  </si>
  <si>
    <r>
      <t xml:space="preserve">Contract Period in days between </t>
    </r>
    <r>
      <rPr>
        <b/>
        <sz val="10"/>
        <color rgb="FFB63E97"/>
        <rFont val="Arial"/>
      </rPr>
      <t>C</t>
    </r>
    <r>
      <rPr>
        <sz val="10"/>
        <rFont val="Arial"/>
      </rPr>
      <t xml:space="preserve"> and </t>
    </r>
    <r>
      <rPr>
        <b/>
        <sz val="10"/>
        <color rgb="FFB63E97"/>
        <rFont val="Arial"/>
      </rPr>
      <t>D</t>
    </r>
  </si>
  <si>
    <r>
      <t xml:space="preserve">Date at </t>
    </r>
    <r>
      <rPr>
        <b/>
        <sz val="10"/>
        <rFont val="Arial"/>
      </rPr>
      <t>1/3</t>
    </r>
    <r>
      <rPr>
        <sz val="10"/>
        <rFont val="Arial"/>
      </rPr>
      <t xml:space="preserve"> of Contract Period (</t>
    </r>
    <r>
      <rPr>
        <b/>
        <sz val="10"/>
        <rFont val="Arial"/>
      </rPr>
      <t>1/3</t>
    </r>
    <r>
      <rPr>
        <sz val="10"/>
        <rFont val="Arial"/>
      </rPr>
      <t>*</t>
    </r>
    <r>
      <rPr>
        <b/>
        <sz val="10"/>
        <rFont val="Arial"/>
      </rPr>
      <t>1275</t>
    </r>
    <r>
      <rPr>
        <sz val="10"/>
        <rFont val="Arial"/>
      </rPr>
      <t xml:space="preserve"> =</t>
    </r>
    <r>
      <rPr>
        <b/>
        <sz val="10"/>
        <rFont val="Arial"/>
      </rPr>
      <t>425</t>
    </r>
    <r>
      <rPr>
        <sz val="10"/>
        <rFont val="Arial"/>
      </rPr>
      <t xml:space="preserve"> days) from </t>
    </r>
    <r>
      <rPr>
        <b/>
        <sz val="10"/>
        <color rgb="FFB63E97"/>
        <rFont val="Arial"/>
      </rPr>
      <t>C</t>
    </r>
  </si>
  <si>
    <r>
      <t>Date at</t>
    </r>
    <r>
      <rPr>
        <b/>
        <sz val="10"/>
        <rFont val="Arial"/>
      </rPr>
      <t xml:space="preserve"> 2/5</t>
    </r>
    <r>
      <rPr>
        <sz val="10"/>
        <rFont val="Arial"/>
      </rPr>
      <t xml:space="preserve"> of Contract Period (</t>
    </r>
    <r>
      <rPr>
        <b/>
        <sz val="10"/>
        <rFont val="Arial"/>
      </rPr>
      <t>2/5</t>
    </r>
    <r>
      <rPr>
        <sz val="10"/>
        <rFont val="Arial"/>
      </rPr>
      <t>*</t>
    </r>
    <r>
      <rPr>
        <b/>
        <sz val="10"/>
        <rFont val="Arial"/>
      </rPr>
      <t>1275</t>
    </r>
    <r>
      <rPr>
        <sz val="10"/>
        <rFont val="Arial"/>
      </rPr>
      <t xml:space="preserve"> = </t>
    </r>
    <r>
      <rPr>
        <b/>
        <sz val="10"/>
        <rFont val="Arial"/>
      </rPr>
      <t>510</t>
    </r>
    <r>
      <rPr>
        <sz val="10"/>
        <rFont val="Arial"/>
      </rPr>
      <t xml:space="preserve"> days) from </t>
    </r>
    <r>
      <rPr>
        <b/>
        <sz val="10"/>
        <color rgb="FFB63E97"/>
        <rFont val="Arial"/>
      </rPr>
      <t>C</t>
    </r>
  </si>
  <si>
    <r>
      <t xml:space="preserve">Date at </t>
    </r>
    <r>
      <rPr>
        <b/>
        <sz val="10"/>
        <rFont val="Arial"/>
      </rPr>
      <t>4/5</t>
    </r>
    <r>
      <rPr>
        <sz val="10"/>
        <rFont val="Arial"/>
      </rPr>
      <t xml:space="preserve"> of Contract Period (</t>
    </r>
    <r>
      <rPr>
        <b/>
        <sz val="10"/>
        <rFont val="Arial"/>
      </rPr>
      <t>4/5</t>
    </r>
    <r>
      <rPr>
        <sz val="10"/>
        <rFont val="Arial"/>
      </rPr>
      <t>*</t>
    </r>
    <r>
      <rPr>
        <b/>
        <sz val="10"/>
        <rFont val="Arial"/>
      </rPr>
      <t>1275</t>
    </r>
    <r>
      <rPr>
        <sz val="10"/>
        <rFont val="Arial"/>
      </rPr>
      <t xml:space="preserve"> = </t>
    </r>
    <r>
      <rPr>
        <b/>
        <sz val="10"/>
        <rFont val="Arial"/>
      </rPr>
      <t>1020</t>
    </r>
    <r>
      <rPr>
        <sz val="10"/>
        <rFont val="Arial"/>
      </rPr>
      <t xml:space="preserve"> days) from </t>
    </r>
    <r>
      <rPr>
        <b/>
        <sz val="10"/>
        <color rgb="FFB63E97"/>
        <rFont val="Arial"/>
      </rPr>
      <t>C</t>
    </r>
  </si>
  <si>
    <r>
      <t>L</t>
    </r>
    <r>
      <rPr>
        <vertAlign val="subscript"/>
        <sz val="10"/>
        <rFont val="Arial"/>
      </rPr>
      <t>0</t>
    </r>
  </si>
  <si>
    <r>
      <t>Labour cost Index (</t>
    </r>
    <r>
      <rPr>
        <i/>
        <sz val="10"/>
        <color rgb="FF3B6E8F"/>
        <rFont val="Arial"/>
      </rPr>
      <t>Electrical 1980=100</t>
    </r>
    <r>
      <rPr>
        <sz val="10"/>
        <rFont val="Arial"/>
      </rPr>
      <t>) at Tender or Cost Basis Date (</t>
    </r>
    <r>
      <rPr>
        <b/>
        <sz val="10"/>
        <color rgb="FFB63E97"/>
        <rFont val="Arial"/>
      </rPr>
      <t>B</t>
    </r>
    <r>
      <rPr>
        <sz val="10"/>
        <rFont val="Arial"/>
      </rPr>
      <t>)</t>
    </r>
  </si>
  <si>
    <r>
      <t>L</t>
    </r>
    <r>
      <rPr>
        <vertAlign val="subscript"/>
        <sz val="10"/>
        <rFont val="Arial"/>
      </rPr>
      <t>1</t>
    </r>
  </si>
  <si>
    <r>
      <t>Average of Beama Labour Cost Indices (</t>
    </r>
    <r>
      <rPr>
        <i/>
        <sz val="10"/>
        <color rgb="FF3B6E8F"/>
        <rFont val="Arial"/>
      </rPr>
      <t>Electrical 1980=100</t>
    </r>
    <r>
      <rPr>
        <sz val="10"/>
        <rFont val="Arial"/>
      </rPr>
      <t xml:space="preserve">) for the Period of </t>
    </r>
    <r>
      <rPr>
        <b/>
        <sz val="10"/>
        <color rgb="FFB63E97"/>
        <rFont val="Arial"/>
      </rPr>
      <t>F</t>
    </r>
    <r>
      <rPr>
        <sz val="10"/>
        <rFont val="Arial"/>
      </rPr>
      <t xml:space="preserve"> to </t>
    </r>
    <r>
      <rPr>
        <b/>
        <sz val="10"/>
        <color rgb="FFB63E97"/>
        <rFont val="Arial"/>
      </rPr>
      <t>D</t>
    </r>
    <r>
      <rPr>
        <b/>
        <sz val="10"/>
        <color indexed="62"/>
        <rFont val="Arial"/>
      </rPr>
      <t xml:space="preserve">
</t>
    </r>
    <r>
      <rPr>
        <b/>
        <sz val="10"/>
        <color indexed="8"/>
        <rFont val="Arial"/>
      </rPr>
      <t>(</t>
    </r>
    <r>
      <rPr>
        <i/>
        <sz val="8"/>
        <color rgb="FF3B6E8F"/>
        <rFont val="Arial"/>
      </rPr>
      <t>Please refer to</t>
    </r>
    <r>
      <rPr>
        <i/>
        <sz val="8"/>
        <color indexed="12"/>
        <rFont val="Arial"/>
      </rPr>
      <t xml:space="preserve"> </t>
    </r>
    <r>
      <rPr>
        <i/>
        <sz val="8"/>
        <color rgb="FFB63E97"/>
        <rFont val="Arial"/>
      </rPr>
      <t>Electrical-Indices</t>
    </r>
    <r>
      <rPr>
        <i/>
        <sz val="8"/>
        <color indexed="12"/>
        <rFont val="Arial"/>
      </rPr>
      <t xml:space="preserve"> </t>
    </r>
    <r>
      <rPr>
        <i/>
        <sz val="8"/>
        <color rgb="FF3B6E8F"/>
        <rFont val="Arial"/>
      </rPr>
      <t>sheet</t>
    </r>
    <r>
      <rPr>
        <b/>
        <sz val="10"/>
        <color indexed="8"/>
        <rFont val="Arial"/>
      </rPr>
      <t>)</t>
    </r>
  </si>
  <si>
    <r>
      <t>M</t>
    </r>
    <r>
      <rPr>
        <vertAlign val="subscript"/>
        <sz val="10"/>
        <rFont val="Arial"/>
      </rPr>
      <t>0</t>
    </r>
  </si>
  <si>
    <r>
      <t>Materials Index for Basic Electrical Equipment (</t>
    </r>
    <r>
      <rPr>
        <i/>
        <sz val="10"/>
        <color rgb="FF3B6E8F"/>
        <rFont val="Arial"/>
      </rPr>
      <t>2000=100</t>
    </r>
    <r>
      <rPr>
        <sz val="10"/>
        <rFont val="Arial"/>
      </rPr>
      <t xml:space="preserve">) last published before Tender or Cost Basis Date </t>
    </r>
  </si>
  <si>
    <r>
      <t>M</t>
    </r>
    <r>
      <rPr>
        <vertAlign val="subscript"/>
        <sz val="10"/>
        <rFont val="Arial"/>
      </rPr>
      <t>1</t>
    </r>
  </si>
  <si>
    <r>
      <t>Average of the Materials Indices for Basic Electrical Equipment (</t>
    </r>
    <r>
      <rPr>
        <sz val="10"/>
        <color theme="1" tint="0.499984740745262"/>
        <rFont val="Arial"/>
      </rPr>
      <t>2000=100</t>
    </r>
    <r>
      <rPr>
        <sz val="10"/>
        <rFont val="Arial"/>
      </rPr>
      <t xml:space="preserve">) commencing with Index last published before date at </t>
    </r>
    <r>
      <rPr>
        <b/>
        <sz val="10"/>
        <color rgb="FFB63E97"/>
        <rFont val="Arial"/>
      </rPr>
      <t>G</t>
    </r>
    <r>
      <rPr>
        <sz val="10"/>
        <rFont val="Arial"/>
      </rPr>
      <t xml:space="preserve"> and ending with the index
last published at </t>
    </r>
    <r>
      <rPr>
        <b/>
        <sz val="10"/>
        <color rgb="FFB63E97"/>
        <rFont val="Arial"/>
      </rPr>
      <t>H</t>
    </r>
    <r>
      <rPr>
        <b/>
        <sz val="10"/>
        <color indexed="62"/>
        <rFont val="Arial"/>
      </rPr>
      <t xml:space="preserve"> </t>
    </r>
    <r>
      <rPr>
        <b/>
        <sz val="10"/>
        <color indexed="8"/>
        <rFont val="Arial"/>
      </rPr>
      <t>(</t>
    </r>
    <r>
      <rPr>
        <i/>
        <sz val="8"/>
        <color rgb="FF3B6E8F"/>
        <rFont val="Arial"/>
      </rPr>
      <t>Please refer to</t>
    </r>
    <r>
      <rPr>
        <i/>
        <sz val="8"/>
        <color indexed="12"/>
        <rFont val="Arial"/>
      </rPr>
      <t xml:space="preserve"> </t>
    </r>
    <r>
      <rPr>
        <i/>
        <sz val="8"/>
        <color rgb="FFB63E97"/>
        <rFont val="Arial"/>
      </rPr>
      <t>Electrical-Indices</t>
    </r>
    <r>
      <rPr>
        <i/>
        <sz val="8"/>
        <color indexed="12"/>
        <rFont val="Arial"/>
      </rPr>
      <t xml:space="preserve"> </t>
    </r>
    <r>
      <rPr>
        <i/>
        <sz val="8"/>
        <color rgb="FF3B6E8F"/>
        <rFont val="Arial"/>
      </rPr>
      <t>sheet</t>
    </r>
    <r>
      <rPr>
        <b/>
        <sz val="10"/>
        <color indexed="8"/>
        <rFont val="Arial"/>
      </rPr>
      <t>)</t>
    </r>
  </si>
  <si>
    <r>
      <t xml:space="preserve">% Labour adjustment </t>
    </r>
    <r>
      <rPr>
        <b/>
        <sz val="10"/>
        <color theme="1"/>
        <rFont val="Arial"/>
      </rPr>
      <t>47.5</t>
    </r>
    <r>
      <rPr>
        <sz val="10"/>
        <rFont val="Arial"/>
      </rPr>
      <t>*(</t>
    </r>
    <r>
      <rPr>
        <sz val="10"/>
        <color rgb="FFB63E97"/>
        <rFont val="Arial"/>
      </rPr>
      <t>L</t>
    </r>
    <r>
      <rPr>
        <vertAlign val="subscript"/>
        <sz val="8"/>
        <color rgb="FFB63E97"/>
        <rFont val="Arial"/>
      </rPr>
      <t>1</t>
    </r>
    <r>
      <rPr>
        <sz val="10"/>
        <rFont val="Arial"/>
      </rPr>
      <t>-</t>
    </r>
    <r>
      <rPr>
        <sz val="10"/>
        <color rgb="FFB63E97"/>
        <rFont val="Arial"/>
      </rPr>
      <t>L</t>
    </r>
    <r>
      <rPr>
        <vertAlign val="subscript"/>
        <sz val="8"/>
        <color rgb="FFB63E97"/>
        <rFont val="Arial"/>
      </rPr>
      <t>0</t>
    </r>
    <r>
      <rPr>
        <sz val="10"/>
        <rFont val="Arial"/>
      </rPr>
      <t>)/</t>
    </r>
    <r>
      <rPr>
        <sz val="10"/>
        <color rgb="FFB63E97"/>
        <rFont val="Arial"/>
      </rPr>
      <t>L</t>
    </r>
    <r>
      <rPr>
        <vertAlign val="subscript"/>
        <sz val="8"/>
        <color rgb="FFB63E97"/>
        <rFont val="Arial"/>
      </rPr>
      <t>0</t>
    </r>
  </si>
  <si>
    <r>
      <t xml:space="preserve">% Material adjustment </t>
    </r>
    <r>
      <rPr>
        <b/>
        <sz val="10"/>
        <color theme="1"/>
        <rFont val="Arial"/>
      </rPr>
      <t>47.5</t>
    </r>
    <r>
      <rPr>
        <sz val="10"/>
        <rFont val="Arial"/>
      </rPr>
      <t>*(</t>
    </r>
    <r>
      <rPr>
        <sz val="10"/>
        <color rgb="FFB63E97"/>
        <rFont val="Arial"/>
      </rPr>
      <t>M</t>
    </r>
    <r>
      <rPr>
        <vertAlign val="subscript"/>
        <sz val="8"/>
        <color rgb="FFB63E97"/>
        <rFont val="Arial"/>
      </rPr>
      <t>1</t>
    </r>
    <r>
      <rPr>
        <sz val="10"/>
        <rFont val="Arial"/>
      </rPr>
      <t>-</t>
    </r>
    <r>
      <rPr>
        <sz val="10"/>
        <color rgb="FFB63E97"/>
        <rFont val="Arial"/>
      </rPr>
      <t>M</t>
    </r>
    <r>
      <rPr>
        <vertAlign val="subscript"/>
        <sz val="8"/>
        <color rgb="FFB63E97"/>
        <rFont val="Arial"/>
      </rPr>
      <t>0</t>
    </r>
    <r>
      <rPr>
        <sz val="10"/>
        <rFont val="Arial"/>
      </rPr>
      <t>)/</t>
    </r>
    <r>
      <rPr>
        <sz val="10"/>
        <color rgb="FFB63E97"/>
        <rFont val="Arial"/>
      </rPr>
      <t>M</t>
    </r>
    <r>
      <rPr>
        <vertAlign val="subscript"/>
        <sz val="8"/>
        <color rgb="FFB63E97"/>
        <rFont val="Arial"/>
      </rPr>
      <t>0</t>
    </r>
  </si>
  <si>
    <r>
      <t>Total % Adjustment for Labour and Materials (</t>
    </r>
    <r>
      <rPr>
        <b/>
        <sz val="10"/>
        <color rgb="FFB63E97"/>
        <rFont val="Arial"/>
      </rPr>
      <t>M</t>
    </r>
    <r>
      <rPr>
        <sz val="10"/>
        <rFont val="Arial"/>
      </rPr>
      <t xml:space="preserve"> + </t>
    </r>
    <r>
      <rPr>
        <b/>
        <sz val="10"/>
        <color rgb="FFB63E97"/>
        <rFont val="Arial"/>
      </rPr>
      <t>N</t>
    </r>
    <r>
      <rPr>
        <sz val="10"/>
        <rFont val="Arial"/>
      </rPr>
      <t>)</t>
    </r>
  </si>
  <si>
    <r>
      <t>Adjusted Contract Price (</t>
    </r>
    <r>
      <rPr>
        <b/>
        <sz val="10"/>
        <color rgb="FFB63E97"/>
        <rFont val="Arial"/>
      </rPr>
      <t>O</t>
    </r>
    <r>
      <rPr>
        <sz val="10"/>
        <rFont val="Arial"/>
      </rPr>
      <t xml:space="preserve">% of </t>
    </r>
    <r>
      <rPr>
        <b/>
        <sz val="10"/>
        <color rgb="FFB63E97"/>
        <rFont val="Arial"/>
      </rPr>
      <t>A</t>
    </r>
    <r>
      <rPr>
        <sz val="10"/>
        <rFont val="Arial"/>
      </rPr>
      <t>)</t>
    </r>
  </si>
  <si>
    <r>
      <t>P</t>
    </r>
    <r>
      <rPr>
        <vertAlign val="subscript"/>
        <sz val="10"/>
        <rFont val="Arial"/>
      </rPr>
      <t>1</t>
    </r>
  </si>
  <si>
    <r>
      <rPr>
        <sz val="10"/>
        <color rgb="FF3B6E8F"/>
        <rFont val="Arial"/>
      </rPr>
      <t>Final Contract Price</t>
    </r>
    <r>
      <rPr>
        <sz val="10"/>
        <rFont val="Arial"/>
      </rPr>
      <t xml:space="preserve"> (</t>
    </r>
    <r>
      <rPr>
        <sz val="10"/>
        <color rgb="FFB63E97"/>
        <rFont val="Arial"/>
      </rPr>
      <t>P</t>
    </r>
    <r>
      <rPr>
        <sz val="10"/>
        <rFont val="Arial"/>
      </rPr>
      <t xml:space="preserve"> + </t>
    </r>
    <r>
      <rPr>
        <sz val="10"/>
        <color rgb="FFB63E97"/>
        <rFont val="Arial"/>
      </rPr>
      <t>A</t>
    </r>
    <r>
      <rPr>
        <sz val="10"/>
        <rFont val="Arial"/>
      </rPr>
      <t>)</t>
    </r>
  </si>
  <si>
    <r>
      <t>P</t>
    </r>
    <r>
      <rPr>
        <vertAlign val="subscript"/>
        <sz val="8"/>
        <rFont val="Arial"/>
      </rPr>
      <t>0</t>
    </r>
  </si>
  <si>
    <r>
      <t>M</t>
    </r>
    <r>
      <rPr>
        <vertAlign val="subscript"/>
        <sz val="8"/>
        <rFont val="Arial"/>
      </rPr>
      <t>1</t>
    </r>
  </si>
  <si>
    <r>
      <t>Average Material Cost Index (</t>
    </r>
    <r>
      <rPr>
        <i/>
        <sz val="10"/>
        <rFont val="Arial"/>
      </rPr>
      <t>Electrical</t>
    </r>
    <r>
      <rPr>
        <sz val="10"/>
        <rFont val="Arial"/>
      </rPr>
      <t xml:space="preserve">)
</t>
    </r>
    <r>
      <rPr>
        <sz val="10"/>
        <color rgb="FF3B6E8F"/>
        <rFont val="Arial"/>
      </rPr>
      <t>(</t>
    </r>
    <r>
      <rPr>
        <i/>
        <sz val="8"/>
        <color rgb="FF3B6E8F"/>
        <rFont val="Arial"/>
      </rPr>
      <t xml:space="preserve">Please refer to </t>
    </r>
    <r>
      <rPr>
        <i/>
        <sz val="8"/>
        <color rgb="FFB63E97"/>
        <rFont val="Arial"/>
      </rPr>
      <t>Electrical-Indices</t>
    </r>
    <r>
      <rPr>
        <i/>
        <sz val="8"/>
        <color rgb="FF3B6E8F"/>
        <rFont val="Arial"/>
      </rPr>
      <t xml:space="preserve"> sheet</t>
    </r>
    <r>
      <rPr>
        <sz val="10"/>
        <color rgb="FF3B6E8F"/>
        <rFont val="Arial"/>
      </rPr>
      <t>)</t>
    </r>
  </si>
  <si>
    <r>
      <t>M</t>
    </r>
    <r>
      <rPr>
        <vertAlign val="subscript"/>
        <sz val="8"/>
        <rFont val="Arial"/>
      </rPr>
      <t>0</t>
    </r>
  </si>
  <si>
    <r>
      <t>Initial Material Index (</t>
    </r>
    <r>
      <rPr>
        <i/>
        <sz val="10"/>
        <rFont val="Arial"/>
      </rPr>
      <t>Electrical</t>
    </r>
    <r>
      <rPr>
        <sz val="10"/>
        <rFont val="Arial"/>
      </rPr>
      <t>)</t>
    </r>
  </si>
  <si>
    <r>
      <t>L</t>
    </r>
    <r>
      <rPr>
        <vertAlign val="subscript"/>
        <sz val="8"/>
        <rFont val="Arial"/>
      </rPr>
      <t>1</t>
    </r>
  </si>
  <si>
    <r>
      <t>Average Labour Cost Index (</t>
    </r>
    <r>
      <rPr>
        <i/>
        <sz val="10"/>
        <rFont val="Arial"/>
      </rPr>
      <t>Electrical</t>
    </r>
    <r>
      <rPr>
        <sz val="10"/>
        <rFont val="Arial"/>
      </rPr>
      <t>)
(</t>
    </r>
    <r>
      <rPr>
        <i/>
        <sz val="8"/>
        <color rgb="FF3B6E8F"/>
        <rFont val="Arial"/>
      </rPr>
      <t xml:space="preserve">Please refer to </t>
    </r>
    <r>
      <rPr>
        <i/>
        <sz val="8"/>
        <color rgb="FFB63E97"/>
        <rFont val="Arial"/>
      </rPr>
      <t>Electrical-Indices</t>
    </r>
    <r>
      <rPr>
        <i/>
        <sz val="8"/>
        <color rgb="FF3B6E8F"/>
        <rFont val="Arial"/>
      </rPr>
      <t xml:space="preserve"> sheet</t>
    </r>
    <r>
      <rPr>
        <sz val="10"/>
        <rFont val="Arial"/>
      </rPr>
      <t>)</t>
    </r>
  </si>
  <si>
    <r>
      <t>L</t>
    </r>
    <r>
      <rPr>
        <vertAlign val="subscript"/>
        <sz val="8"/>
        <rFont val="Arial"/>
      </rPr>
      <t>0</t>
    </r>
  </si>
  <si>
    <r>
      <t>Initial Labour Cost Index (</t>
    </r>
    <r>
      <rPr>
        <i/>
        <sz val="10"/>
        <rFont val="Arial"/>
      </rPr>
      <t>Electrical</t>
    </r>
    <r>
      <rPr>
        <sz val="10"/>
        <rFont val="Arial"/>
      </rPr>
      <t>)</t>
    </r>
  </si>
  <si>
    <r>
      <t>P</t>
    </r>
    <r>
      <rPr>
        <vertAlign val="subscript"/>
        <sz val="8"/>
        <rFont val="Arial"/>
      </rPr>
      <t>1</t>
    </r>
  </si>
  <si>
    <r>
      <rPr>
        <sz val="10"/>
        <color rgb="FF3B6E8F"/>
        <rFont val="Arial"/>
      </rPr>
      <t>Final Contract Price</t>
    </r>
    <r>
      <rPr>
        <sz val="10"/>
        <rFont val="Arial"/>
      </rPr>
      <t xml:space="preserve"> = </t>
    </r>
    <r>
      <rPr>
        <sz val="10"/>
        <color rgb="FFB63E97"/>
        <rFont val="Arial"/>
      </rPr>
      <t>P</t>
    </r>
    <r>
      <rPr>
        <vertAlign val="subscript"/>
        <sz val="8"/>
        <color rgb="FFB63E97"/>
        <rFont val="Arial"/>
      </rPr>
      <t>0</t>
    </r>
    <r>
      <rPr>
        <sz val="10"/>
        <rFont val="Arial"/>
      </rPr>
      <t xml:space="preserve"> ( 0.05 + 0.475*</t>
    </r>
    <r>
      <rPr>
        <sz val="10"/>
        <color rgb="FFB63E97"/>
        <rFont val="Arial"/>
      </rPr>
      <t>M</t>
    </r>
    <r>
      <rPr>
        <vertAlign val="subscript"/>
        <sz val="8"/>
        <color rgb="FFB63E97"/>
        <rFont val="Arial"/>
      </rPr>
      <t>1</t>
    </r>
    <r>
      <rPr>
        <sz val="10"/>
        <rFont val="Arial"/>
      </rPr>
      <t>/</t>
    </r>
    <r>
      <rPr>
        <sz val="10"/>
        <color rgb="FFB63E97"/>
        <rFont val="Arial"/>
      </rPr>
      <t>M</t>
    </r>
    <r>
      <rPr>
        <vertAlign val="subscript"/>
        <sz val="8"/>
        <color rgb="FFB63E97"/>
        <rFont val="Arial"/>
      </rPr>
      <t>0</t>
    </r>
    <r>
      <rPr>
        <sz val="10"/>
        <rFont val="Arial"/>
      </rPr>
      <t>+0.475*</t>
    </r>
    <r>
      <rPr>
        <sz val="10"/>
        <color rgb="FFB63E97"/>
        <rFont val="Arial"/>
      </rPr>
      <t>L</t>
    </r>
    <r>
      <rPr>
        <vertAlign val="subscript"/>
        <sz val="8"/>
        <color rgb="FFB63E97"/>
        <rFont val="Arial"/>
      </rPr>
      <t>1</t>
    </r>
    <r>
      <rPr>
        <sz val="10"/>
        <rFont val="Arial"/>
      </rPr>
      <t>/</t>
    </r>
    <r>
      <rPr>
        <sz val="10"/>
        <color rgb="FFB63E97"/>
        <rFont val="Arial"/>
      </rPr>
      <t>L</t>
    </r>
    <r>
      <rPr>
        <vertAlign val="subscript"/>
        <sz val="8"/>
        <color rgb="FFB63E97"/>
        <rFont val="Arial"/>
      </rPr>
      <t>0</t>
    </r>
    <r>
      <rPr>
        <sz val="10"/>
        <rFont val="Arial"/>
      </rPr>
      <t xml:space="preserve"> )</t>
    </r>
  </si>
  <si>
    <r>
      <t xml:space="preserve">M E T H O D  -  </t>
    </r>
    <r>
      <rPr>
        <sz val="10"/>
        <color theme="0"/>
        <rFont val="Arial"/>
        <family val="2"/>
      </rPr>
      <t>1</t>
    </r>
  </si>
  <si>
    <r>
      <t xml:space="preserve">M E T H O D - </t>
    </r>
    <r>
      <rPr>
        <sz val="10"/>
        <color theme="0"/>
        <rFont val="Arial"/>
        <family val="2"/>
      </rPr>
      <t>2</t>
    </r>
  </si>
  <si>
    <r>
      <rPr>
        <b/>
        <sz val="10"/>
        <color theme="0"/>
        <rFont val="Arial"/>
        <family val="2"/>
      </rPr>
      <t>P</t>
    </r>
    <r>
      <rPr>
        <b/>
        <vertAlign val="subscript"/>
        <sz val="10"/>
        <color theme="0"/>
        <rFont val="Arial"/>
        <family val="2"/>
      </rPr>
      <t>1</t>
    </r>
    <r>
      <rPr>
        <sz val="10"/>
        <color theme="0"/>
        <rFont val="Arial"/>
        <family val="2"/>
      </rPr>
      <t xml:space="preserve"> = </t>
    </r>
    <r>
      <rPr>
        <b/>
        <sz val="10"/>
        <color theme="0"/>
        <rFont val="Arial"/>
        <family val="2"/>
      </rPr>
      <t>P</t>
    </r>
    <r>
      <rPr>
        <b/>
        <vertAlign val="subscript"/>
        <sz val="10"/>
        <color theme="0"/>
        <rFont val="Arial"/>
        <family val="2"/>
      </rPr>
      <t>0</t>
    </r>
    <r>
      <rPr>
        <sz val="10"/>
        <color theme="0"/>
        <rFont val="Arial"/>
        <family val="2"/>
      </rPr>
      <t xml:space="preserve"> ( 0.05 + 0.475*</t>
    </r>
    <r>
      <rPr>
        <b/>
        <sz val="10"/>
        <color theme="0"/>
        <rFont val="Arial"/>
        <family val="2"/>
      </rPr>
      <t>M</t>
    </r>
    <r>
      <rPr>
        <b/>
        <vertAlign val="subscript"/>
        <sz val="10"/>
        <color theme="0"/>
        <rFont val="Arial"/>
        <family val="2"/>
      </rPr>
      <t>1</t>
    </r>
    <r>
      <rPr>
        <sz val="10"/>
        <color theme="0"/>
        <rFont val="Arial"/>
        <family val="2"/>
      </rPr>
      <t>/</t>
    </r>
    <r>
      <rPr>
        <b/>
        <sz val="10"/>
        <color theme="0"/>
        <rFont val="Arial"/>
        <family val="2"/>
      </rPr>
      <t>M</t>
    </r>
    <r>
      <rPr>
        <b/>
        <vertAlign val="subscript"/>
        <sz val="10"/>
        <color theme="0"/>
        <rFont val="Arial"/>
        <family val="2"/>
      </rPr>
      <t xml:space="preserve">0 </t>
    </r>
    <r>
      <rPr>
        <sz val="10"/>
        <color theme="0"/>
        <rFont val="Arial"/>
        <family val="2"/>
      </rPr>
      <t>+ 0.475*</t>
    </r>
    <r>
      <rPr>
        <b/>
        <sz val="10"/>
        <color theme="0"/>
        <rFont val="Arial"/>
        <family val="2"/>
      </rPr>
      <t>L</t>
    </r>
    <r>
      <rPr>
        <b/>
        <vertAlign val="subscript"/>
        <sz val="10"/>
        <color theme="0"/>
        <rFont val="Arial"/>
        <family val="2"/>
      </rPr>
      <t>1</t>
    </r>
    <r>
      <rPr>
        <sz val="10"/>
        <color theme="0"/>
        <rFont val="Arial"/>
        <family val="2"/>
      </rPr>
      <t>/</t>
    </r>
    <r>
      <rPr>
        <b/>
        <sz val="10"/>
        <color theme="0"/>
        <rFont val="Arial"/>
        <family val="2"/>
      </rPr>
      <t>L</t>
    </r>
    <r>
      <rPr>
        <b/>
        <vertAlign val="subscript"/>
        <sz val="10"/>
        <color theme="0"/>
        <rFont val="Arial"/>
        <family val="2"/>
      </rPr>
      <t>0</t>
    </r>
    <r>
      <rPr>
        <sz val="10"/>
        <color theme="0"/>
        <rFont val="Arial"/>
        <family val="2"/>
      </rPr>
      <t xml:space="preserve"> 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</si>
</sst>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-* #,##0.00_-;\-* #,##0.00_-;_-* &quot;-&quot;??_-;_-@_-"/>
    <numFmt numFmtId="164" formatCode="_(* #,##0.00_);_(* \(#,##0.00\);_(* &quot;-&quot;??_);_(@_)"/>
    <numFmt numFmtId="165" formatCode="dd/mmm/yyyy"/>
    <numFmt numFmtId="166" formatCode="_(* #,##0_);_(* \(#,##0\);_(* &quot;-&quot;??_);_(@_)"/>
    <numFmt numFmtId="167" formatCode="_-* #,##0_-;\-* #,##0_-;_-* &quot;-&quot;??_-;_-@_-"/>
    <numFmt numFmtId="168" formatCode="_(* #,##0.0_);_(* \(#,##0.0\);_(* &quot;-&quot;??_);_(@_)"/>
    <numFmt numFmtId="169" formatCode="0.0"/>
    <numFmt numFmtId="170" formatCode="0.0000"/>
    <numFmt numFmtId="171" formatCode="_-* #,##0.0_-;\-* #,##0.0_-;_-* &quot;-&quot;??_-;_-@_-"/>
    <numFmt numFmtId="172" formatCode="_-* #,##0.0_-;\-* #,##0.0_-;_-* &quot;-&quot;?_-;_-@_-"/>
  </numFmts>
  <fonts count="6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10"/>
      <color indexed="9"/>
      <name val="Museo 300"/>
    </font>
    <font>
      <sz val="10"/>
      <color indexed="9"/>
      <name val="Museo 300"/>
    </font>
    <font>
      <sz val="10"/>
      <color indexed="10"/>
      <name val="Museo 300"/>
    </font>
    <font>
      <b/>
      <sz val="10"/>
      <color indexed="62"/>
      <name val="Museo 300"/>
    </font>
    <font>
      <sz val="10"/>
      <name val="Museo 300"/>
    </font>
    <font>
      <sz val="10"/>
      <color indexed="8"/>
      <name val="Museo 300"/>
    </font>
    <font>
      <b/>
      <sz val="10"/>
      <color indexed="8"/>
      <name val="Museo 300"/>
    </font>
    <font>
      <sz val="10"/>
      <color indexed="62"/>
      <name val="Museo 300"/>
    </font>
    <font>
      <i/>
      <sz val="8"/>
      <color indexed="9"/>
      <name val="Museo 300"/>
    </font>
    <font>
      <b/>
      <sz val="8"/>
      <color theme="4" tint="-0.249977111117893"/>
      <name val="Museo 300"/>
    </font>
    <font>
      <b/>
      <sz val="10"/>
      <name val="Museo 300"/>
    </font>
    <font>
      <b/>
      <sz val="9"/>
      <color theme="1"/>
      <name val="Museo 300"/>
    </font>
    <font>
      <sz val="10"/>
      <color rgb="FF000000"/>
      <name val="Museo 300"/>
    </font>
    <font>
      <sz val="10"/>
      <color theme="1"/>
      <name val="Museo 300"/>
    </font>
    <font>
      <sz val="9"/>
      <color theme="1"/>
      <name val="Museo 300"/>
    </font>
    <font>
      <b/>
      <sz val="10"/>
      <color theme="1"/>
      <name val="Museo 300"/>
    </font>
    <font>
      <b/>
      <sz val="8"/>
      <color rgb="FF3B6E8F"/>
      <name val="Museo 300"/>
    </font>
    <font>
      <sz val="10"/>
      <color rgb="FF3B6E8F"/>
      <name val="Museo 300"/>
    </font>
    <font>
      <b/>
      <sz val="10"/>
      <color rgb="FF3B6E8F"/>
      <name val="Museo 300"/>
    </font>
    <font>
      <b/>
      <sz val="10"/>
      <color rgb="FFB63E97"/>
      <name val="Museo 300"/>
    </font>
    <font>
      <sz val="14"/>
      <color indexed="9"/>
      <name val="Museo 300"/>
    </font>
    <font>
      <sz val="10"/>
      <color rgb="FFB63E97"/>
      <name val="Museo 300"/>
    </font>
    <font>
      <sz val="10"/>
      <color indexed="8"/>
      <name val="Museo 300"/>
    </font>
    <font>
      <b/>
      <sz val="10"/>
      <name val="Arial"/>
    </font>
    <font>
      <vertAlign val="subscript"/>
      <sz val="10"/>
      <name val="Arial"/>
    </font>
    <font>
      <b/>
      <sz val="10"/>
      <color rgb="FFB63E97"/>
      <name val="Arial"/>
    </font>
    <font>
      <i/>
      <sz val="10"/>
      <color rgb="FF3B6E8F"/>
      <name val="Arial"/>
    </font>
    <font>
      <b/>
      <sz val="10"/>
      <color indexed="62"/>
      <name val="Arial"/>
    </font>
    <font>
      <b/>
      <sz val="10"/>
      <color indexed="8"/>
      <name val="Arial"/>
    </font>
    <font>
      <i/>
      <sz val="8"/>
      <color rgb="FF3B6E8F"/>
      <name val="Arial"/>
    </font>
    <font>
      <i/>
      <sz val="8"/>
      <color indexed="12"/>
      <name val="Arial"/>
    </font>
    <font>
      <i/>
      <sz val="8"/>
      <color rgb="FFB63E97"/>
      <name val="Arial"/>
    </font>
    <font>
      <sz val="10"/>
      <color theme="1" tint="0.499984740745262"/>
      <name val="Arial"/>
    </font>
    <font>
      <b/>
      <sz val="10"/>
      <color theme="1"/>
      <name val="Arial"/>
    </font>
    <font>
      <sz val="10"/>
      <color rgb="FFB63E97"/>
      <name val="Arial"/>
    </font>
    <font>
      <vertAlign val="subscript"/>
      <sz val="8"/>
      <color rgb="FFB63E97"/>
      <name val="Arial"/>
    </font>
    <font>
      <sz val="10"/>
      <color rgb="FF3B6E8F"/>
      <name val="Arial"/>
    </font>
    <font>
      <vertAlign val="subscript"/>
      <sz val="8"/>
      <name val="Arial"/>
    </font>
    <font>
      <i/>
      <sz val="10"/>
      <name val="Arial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vertAlign val="subscript"/>
      <sz val="10"/>
      <color theme="0"/>
      <name val="Arial"/>
      <family val="2"/>
    </font>
    <font>
      <sz val="16"/>
      <color rgb="FFB63E97"/>
      <name val="Museo 300"/>
    </font>
    <font>
      <sz val="10"/>
      <color theme="0" tint="-0.14999847407452621"/>
      <name val="Museo 300"/>
    </font>
    <font>
      <sz val="10"/>
      <name val="Museo 300"/>
    </font>
    <font>
      <sz val="9"/>
      <color theme="0"/>
      <name val="Museo 300"/>
    </font>
    <font>
      <sz val="10"/>
      <color indexed="9"/>
      <name val="Museo 300"/>
    </font>
    <font>
      <sz val="10"/>
      <color theme="0"/>
      <name val="Museo 300"/>
      <family val="3"/>
    </font>
    <font>
      <b/>
      <sz val="10"/>
      <color theme="0"/>
      <name val="Museo 300"/>
      <family val="3"/>
    </font>
    <font>
      <b/>
      <sz val="10"/>
      <color rgb="FFB63E97"/>
      <name val="Museo 300"/>
    </font>
    <font>
      <b/>
      <sz val="10"/>
      <color rgb="FF3B6E8F"/>
      <name val="Museo 300"/>
    </font>
    <font>
      <b/>
      <sz val="10"/>
      <name val="Museo 300"/>
    </font>
    <font>
      <i/>
      <sz val="8"/>
      <color theme="0" tint="-0.14999847407452621"/>
      <name val="Museo 300"/>
    </font>
    <font>
      <sz val="10"/>
      <color indexed="8"/>
      <name val="Museo 300"/>
    </font>
    <font>
      <b/>
      <sz val="10"/>
      <color theme="0"/>
      <name val="Museo 300"/>
    </font>
    <font>
      <sz val="10"/>
      <color indexed="10"/>
      <name val="Museo 300"/>
    </font>
  </fonts>
  <fills count="19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B6E8F"/>
        <bgColor indexed="64"/>
      </patternFill>
    </fill>
    <fill>
      <patternFill patternType="solid">
        <fgColor rgb="FF6D92A7"/>
        <bgColor indexed="64"/>
      </patternFill>
    </fill>
    <fill>
      <patternFill patternType="solid">
        <fgColor rgb="FFB63E9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64"/>
      </left>
      <right style="thin">
        <color theme="0" tint="-0.14996795556505021"/>
      </right>
      <top/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hair">
        <color theme="0" tint="-0.14993743705557422"/>
      </bottom>
      <diagonal/>
    </border>
    <border>
      <left style="thin">
        <color theme="0" tint="-0.14996795556505021"/>
      </left>
      <right style="thin">
        <color indexed="64"/>
      </right>
      <top style="thin">
        <color indexed="64"/>
      </top>
      <bottom style="hair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hair">
        <color theme="0" tint="-0.14993743705557422"/>
      </top>
      <bottom style="hair">
        <color theme="0" tint="-0.14993743705557422"/>
      </bottom>
      <diagonal/>
    </border>
    <border>
      <left style="thin">
        <color theme="0" tint="-0.14996795556505021"/>
      </left>
      <right style="thin">
        <color indexed="64"/>
      </right>
      <top style="hair">
        <color theme="0" tint="-0.14993743705557422"/>
      </top>
      <bottom style="hair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hair">
        <color theme="0" tint="-0.14993743705557422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indexed="64"/>
      </right>
      <top style="hair">
        <color theme="0" tint="-0.14993743705557422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hair">
        <color theme="0" tint="-0.14993743705557422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24994659260841701"/>
      </top>
      <bottom style="hair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 style="hair">
        <color theme="0" tint="-0.14993743705557422"/>
      </top>
      <bottom style="thin">
        <color indexed="64"/>
      </bottom>
      <diagonal/>
    </border>
    <border>
      <left style="thin">
        <color theme="0" tint="-0.14996795556505021"/>
      </left>
      <right style="thin">
        <color indexed="64"/>
      </right>
      <top style="hair">
        <color theme="0" tint="-0.14993743705557422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hair">
        <color theme="0" tint="-0.1499679555650502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hair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0" tint="-0.24994659260841701"/>
      </left>
      <right style="thin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14996795556505021"/>
      </top>
      <bottom/>
      <diagonal/>
    </border>
    <border>
      <left style="thin">
        <color theme="0" tint="-0.24994659260841701"/>
      </left>
      <right style="thin">
        <color indexed="64"/>
      </right>
      <top style="hair">
        <color theme="0" tint="-0.14996795556505021"/>
      </top>
      <bottom/>
      <diagonal/>
    </border>
    <border>
      <left style="thin">
        <color indexed="64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/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hair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hair">
        <color theme="0" tint="-0.1499679555650502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hair">
        <color theme="0" tint="-0.14996795556505021"/>
      </bottom>
      <diagonal/>
    </border>
    <border>
      <left style="thin">
        <color indexed="64"/>
      </left>
      <right style="thin">
        <color theme="0" tint="-0.2499465926084170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 style="thin">
        <color theme="0" tint="-0.24994659260841701"/>
      </right>
      <top style="hair">
        <color theme="0" tint="-0.1499679555650502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1499679555650502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hair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hair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theme="0" tint="-0.14996795556505021"/>
      </bottom>
      <diagonal/>
    </border>
    <border>
      <left style="thin">
        <color indexed="64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theme="0" tint="-0.14996795556505021"/>
      </bottom>
      <diagonal/>
    </border>
    <border>
      <left style="thin">
        <color indexed="64"/>
      </left>
      <right/>
      <top style="hair">
        <color theme="0" tint="-0.14996795556505021"/>
      </top>
      <bottom style="thin">
        <color indexed="2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14996795556505021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theme="0" tint="-0.14996795556505021"/>
      </top>
      <bottom style="thin">
        <color theme="0" tint="-0.24994659260841701"/>
      </bottom>
      <diagonal/>
    </border>
    <border>
      <left style="thin">
        <color indexed="64"/>
      </left>
      <right/>
      <top style="hair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1499679555650502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theme="0" tint="-0.24994659260841701"/>
      </top>
      <bottom style="double">
        <color theme="0" tint="-0.2499465926084170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theme="0" tint="-0.24994659260841701"/>
      </top>
      <bottom style="double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double">
        <color theme="0" tint="-0.24994659260841701"/>
      </bottom>
      <diagonal/>
    </border>
    <border>
      <left/>
      <right style="thin">
        <color indexed="64"/>
      </right>
      <top style="thin">
        <color theme="0" tint="-0.24994659260841701"/>
      </top>
      <bottom style="double">
        <color theme="0" tint="-0.24994659260841701"/>
      </bottom>
      <diagonal/>
    </border>
    <border>
      <left style="thin">
        <color indexed="64"/>
      </left>
      <right/>
      <top style="thin">
        <color indexed="22"/>
      </top>
      <bottom style="double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22"/>
      </top>
      <bottom style="double">
        <color theme="0" tint="-0.24994659260841701"/>
      </bottom>
      <diagonal/>
    </border>
    <border>
      <left/>
      <right style="thin">
        <color indexed="64"/>
      </right>
      <top style="thin">
        <color indexed="22"/>
      </top>
      <bottom style="double">
        <color theme="0" tint="-0.2499465926084170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 style="medium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/>
      <top/>
      <bottom style="hair">
        <color theme="0" tint="-0.14996795556505021"/>
      </bottom>
      <diagonal/>
    </border>
    <border>
      <left style="thin">
        <color theme="0" tint="-0.24994659260841701"/>
      </left>
      <right/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1499679555650502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hair">
        <color theme="0" tint="-0.24994659260841701"/>
      </top>
      <bottom style="hair">
        <color theme="0" tint="-0.34998626667073579"/>
      </bottom>
      <diagonal/>
    </border>
    <border>
      <left style="thin">
        <color theme="0" tint="-0.24994659260841701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24994659260841701"/>
      </left>
      <right style="thin">
        <color indexed="64"/>
      </right>
      <top style="hair">
        <color theme="0" tint="-0.34998626667073579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hair">
        <color theme="0" tint="-0.34998626667073579"/>
      </bottom>
      <diagonal/>
    </border>
    <border>
      <left style="thin">
        <color theme="0" tint="-0.24994659260841701"/>
      </left>
      <right style="thin">
        <color indexed="64"/>
      </right>
      <top style="hair">
        <color theme="0" tint="-0.34998626667073579"/>
      </top>
      <bottom style="thin">
        <color indexed="22"/>
      </bottom>
      <diagonal/>
    </border>
  </borders>
  <cellStyleXfs count="26">
    <xf numFmtId="0" fontId="0" fillId="0" borderId="0"/>
    <xf numFmtId="164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4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0" fontId="4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4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4" fillId="9" borderId="0" applyNumberFormat="0" applyBorder="0" applyAlignment="0" applyProtection="0"/>
    <xf numFmtId="43" fontId="1" fillId="0" borderId="0" applyFont="0" applyFill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1" fillId="0" borderId="0"/>
    <xf numFmtId="0" fontId="6" fillId="0" borderId="0" applyNumberFormat="0" applyFill="0" applyBorder="0" applyAlignment="0" applyProtection="0"/>
  </cellStyleXfs>
  <cellXfs count="161">
    <xf numFmtId="0" fontId="0" fillId="0" borderId="0" xfId="0"/>
    <xf numFmtId="0" fontId="11" fillId="0" borderId="0" xfId="0" applyFont="1"/>
    <xf numFmtId="0" fontId="13" fillId="0" borderId="6" xfId="0" applyFont="1" applyBorder="1" applyAlignment="1">
      <alignment horizontal="right"/>
    </xf>
    <xf numFmtId="171" fontId="17" fillId="0" borderId="8" xfId="1" applyNumberFormat="1" applyFont="1" applyBorder="1" applyAlignment="1"/>
    <xf numFmtId="0" fontId="13" fillId="0" borderId="9" xfId="0" applyFont="1" applyBorder="1"/>
    <xf numFmtId="168" fontId="18" fillId="0" borderId="11" xfId="1" applyNumberFormat="1" applyFont="1" applyBorder="1"/>
    <xf numFmtId="0" fontId="13" fillId="0" borderId="12" xfId="0" applyFont="1" applyBorder="1" applyAlignment="1">
      <alignment horizontal="right"/>
    </xf>
    <xf numFmtId="171" fontId="11" fillId="0" borderId="14" xfId="1" applyNumberFormat="1" applyFont="1" applyBorder="1" applyAlignment="1"/>
    <xf numFmtId="0" fontId="13" fillId="0" borderId="15" xfId="0" applyFont="1" applyBorder="1"/>
    <xf numFmtId="168" fontId="20" fillId="0" borderId="17" xfId="1" applyNumberFormat="1" applyFont="1" applyBorder="1"/>
    <xf numFmtId="0" fontId="13" fillId="0" borderId="18" xfId="0" applyFont="1" applyBorder="1" applyAlignment="1">
      <alignment horizontal="right"/>
    </xf>
    <xf numFmtId="0" fontId="17" fillId="0" borderId="19" xfId="0" applyFont="1" applyBorder="1"/>
    <xf numFmtId="0" fontId="11" fillId="0" borderId="15" xfId="0" applyFont="1" applyBorder="1"/>
    <xf numFmtId="0" fontId="10" fillId="0" borderId="18" xfId="0" applyFont="1" applyFill="1" applyBorder="1" applyAlignment="1">
      <alignment horizontal="right"/>
    </xf>
    <xf numFmtId="0" fontId="13" fillId="0" borderId="15" xfId="0" applyFont="1" applyFill="1" applyBorder="1"/>
    <xf numFmtId="0" fontId="9" fillId="0" borderId="15" xfId="0" applyFont="1" applyFill="1" applyBorder="1"/>
    <xf numFmtId="0" fontId="22" fillId="0" borderId="18" xfId="0" applyFont="1" applyFill="1" applyBorder="1" applyAlignment="1">
      <alignment horizontal="right"/>
    </xf>
    <xf numFmtId="0" fontId="11" fillId="0" borderId="18" xfId="0" applyFont="1" applyBorder="1" applyAlignment="1">
      <alignment horizontal="right"/>
    </xf>
    <xf numFmtId="0" fontId="17" fillId="0" borderId="18" xfId="0" applyFont="1" applyBorder="1" applyAlignment="1">
      <alignment horizontal="right"/>
    </xf>
    <xf numFmtId="0" fontId="20" fillId="0" borderId="18" xfId="0" applyFont="1" applyFill="1" applyBorder="1" applyAlignment="1">
      <alignment horizontal="right"/>
    </xf>
    <xf numFmtId="0" fontId="20" fillId="0" borderId="18" xfId="0" applyFont="1" applyFill="1" applyBorder="1"/>
    <xf numFmtId="0" fontId="20" fillId="0" borderId="9" xfId="0" applyFont="1" applyFill="1" applyBorder="1"/>
    <xf numFmtId="168" fontId="22" fillId="0" borderId="20" xfId="0" applyNumberFormat="1" applyFont="1" applyFill="1" applyBorder="1"/>
    <xf numFmtId="0" fontId="11" fillId="0" borderId="21" xfId="0" applyFont="1" applyBorder="1"/>
    <xf numFmtId="17" fontId="14" fillId="0" borderId="0" xfId="1" applyNumberFormat="1" applyFont="1" applyBorder="1"/>
    <xf numFmtId="0" fontId="20" fillId="0" borderId="0" xfId="0" applyFont="1" applyBorder="1"/>
    <xf numFmtId="0" fontId="17" fillId="0" borderId="18" xfId="0" applyFont="1" applyBorder="1"/>
    <xf numFmtId="0" fontId="11" fillId="0" borderId="0" xfId="0" applyFont="1" applyBorder="1"/>
    <xf numFmtId="0" fontId="11" fillId="0" borderId="18" xfId="0" applyFont="1" applyBorder="1"/>
    <xf numFmtId="0" fontId="11" fillId="0" borderId="12" xfId="0" applyFont="1" applyBorder="1"/>
    <xf numFmtId="0" fontId="11" fillId="0" borderId="6" xfId="0" applyFont="1" applyBorder="1"/>
    <xf numFmtId="168" fontId="22" fillId="0" borderId="8" xfId="0" applyNumberFormat="1" applyFont="1" applyBorder="1"/>
    <xf numFmtId="0" fontId="9" fillId="0" borderId="0" xfId="0" applyFont="1"/>
    <xf numFmtId="17" fontId="23" fillId="0" borderId="7" xfId="1" applyNumberFormat="1" applyFont="1" applyBorder="1"/>
    <xf numFmtId="17" fontId="24" fillId="0" borderId="13" xfId="1" applyNumberFormat="1" applyFont="1" applyBorder="1"/>
    <xf numFmtId="0" fontId="25" fillId="0" borderId="10" xfId="24" applyFont="1" applyBorder="1" applyAlignment="1">
      <alignment horizontal="right"/>
    </xf>
    <xf numFmtId="17" fontId="24" fillId="0" borderId="16" xfId="1" applyNumberFormat="1" applyFont="1" applyBorder="1" applyAlignment="1">
      <alignment horizontal="right"/>
    </xf>
    <xf numFmtId="17" fontId="26" fillId="0" borderId="10" xfId="1" applyNumberFormat="1" applyFont="1" applyBorder="1" applyAlignment="1">
      <alignment horizontal="right"/>
    </xf>
    <xf numFmtId="0" fontId="26" fillId="0" borderId="7" xfId="0" applyFont="1" applyBorder="1" applyAlignment="1">
      <alignment horizontal="right"/>
    </xf>
    <xf numFmtId="0" fontId="10" fillId="0" borderId="23" xfId="0" applyFont="1" applyFill="1" applyBorder="1" applyAlignment="1">
      <alignment horizontal="right"/>
    </xf>
    <xf numFmtId="17" fontId="23" fillId="0" borderId="24" xfId="1" applyNumberFormat="1" applyFont="1" applyBorder="1"/>
    <xf numFmtId="168" fontId="11" fillId="0" borderId="25" xfId="1" applyNumberFormat="1" applyFont="1" applyBorder="1" applyAlignment="1"/>
    <xf numFmtId="17" fontId="23" fillId="0" borderId="26" xfId="1" applyNumberFormat="1" applyFont="1" applyBorder="1"/>
    <xf numFmtId="168" fontId="11" fillId="0" borderId="27" xfId="1" applyNumberFormat="1" applyFont="1" applyBorder="1" applyAlignment="1"/>
    <xf numFmtId="17" fontId="23" fillId="0" borderId="28" xfId="1" applyNumberFormat="1" applyFont="1" applyBorder="1"/>
    <xf numFmtId="168" fontId="11" fillId="0" borderId="29" xfId="1" applyNumberFormat="1" applyFont="1" applyBorder="1" applyAlignment="1"/>
    <xf numFmtId="17" fontId="23" fillId="0" borderId="30" xfId="1" applyNumberFormat="1" applyFont="1" applyBorder="1"/>
    <xf numFmtId="168" fontId="11" fillId="0" borderId="31" xfId="1" applyNumberFormat="1" applyFont="1" applyBorder="1" applyAlignment="1"/>
    <xf numFmtId="17" fontId="23" fillId="0" borderId="26" xfId="1" applyNumberFormat="1" applyFont="1" applyFill="1" applyBorder="1"/>
    <xf numFmtId="168" fontId="20" fillId="0" borderId="27" xfId="1" applyNumberFormat="1" applyFont="1" applyFill="1" applyBorder="1" applyAlignment="1"/>
    <xf numFmtId="168" fontId="20" fillId="0" borderId="27" xfId="1" applyNumberFormat="1" applyFont="1" applyFill="1" applyBorder="1"/>
    <xf numFmtId="168" fontId="11" fillId="0" borderId="31" xfId="1" applyNumberFormat="1" applyFont="1" applyBorder="1"/>
    <xf numFmtId="168" fontId="11" fillId="0" borderId="27" xfId="1" applyNumberFormat="1" applyFont="1" applyBorder="1"/>
    <xf numFmtId="17" fontId="23" fillId="0" borderId="32" xfId="1" applyNumberFormat="1" applyFont="1" applyBorder="1"/>
    <xf numFmtId="168" fontId="11" fillId="0" borderId="33" xfId="1" applyNumberFormat="1" applyFont="1" applyBorder="1"/>
    <xf numFmtId="0" fontId="23" fillId="0" borderId="34" xfId="24" applyFont="1" applyBorder="1" applyAlignment="1">
      <alignment horizontal="right"/>
    </xf>
    <xf numFmtId="168" fontId="21" fillId="0" borderId="35" xfId="1" applyNumberFormat="1" applyFont="1" applyBorder="1" applyAlignment="1">
      <alignment horizontal="left"/>
    </xf>
    <xf numFmtId="0" fontId="23" fillId="0" borderId="36" xfId="24" applyFont="1" applyBorder="1" applyAlignment="1">
      <alignment horizontal="right"/>
    </xf>
    <xf numFmtId="168" fontId="21" fillId="0" borderId="37" xfId="1" applyNumberFormat="1" applyFont="1" applyBorder="1" applyAlignment="1">
      <alignment horizontal="left"/>
    </xf>
    <xf numFmtId="0" fontId="23" fillId="0" borderId="38" xfId="24" applyFont="1" applyBorder="1" applyAlignment="1">
      <alignment horizontal="right"/>
    </xf>
    <xf numFmtId="168" fontId="21" fillId="0" borderId="39" xfId="1" applyNumberFormat="1" applyFont="1" applyBorder="1" applyAlignment="1">
      <alignment horizontal="left"/>
    </xf>
    <xf numFmtId="0" fontId="22" fillId="0" borderId="40" xfId="0" applyFont="1" applyFill="1" applyBorder="1"/>
    <xf numFmtId="0" fontId="23" fillId="0" borderId="41" xfId="24" applyFont="1" applyBorder="1" applyAlignment="1">
      <alignment horizontal="right"/>
    </xf>
    <xf numFmtId="168" fontId="21" fillId="0" borderId="42" xfId="1" applyNumberFormat="1" applyFont="1" applyBorder="1" applyAlignment="1">
      <alignment horizontal="left"/>
    </xf>
    <xf numFmtId="0" fontId="22" fillId="0" borderId="43" xfId="0" applyFont="1" applyBorder="1" applyAlignment="1">
      <alignment wrapText="1"/>
    </xf>
    <xf numFmtId="0" fontId="23" fillId="0" borderId="44" xfId="24" applyFont="1" applyBorder="1" applyAlignment="1">
      <alignment horizontal="right"/>
    </xf>
    <xf numFmtId="168" fontId="21" fillId="0" borderId="45" xfId="1" applyNumberFormat="1" applyFont="1" applyBorder="1" applyAlignment="1">
      <alignment horizontal="left"/>
    </xf>
    <xf numFmtId="0" fontId="11" fillId="0" borderId="46" xfId="0" applyFont="1" applyFill="1" applyBorder="1"/>
    <xf numFmtId="0" fontId="17" fillId="0" borderId="46" xfId="0" applyFont="1" applyFill="1" applyBorder="1"/>
    <xf numFmtId="0" fontId="11" fillId="0" borderId="46" xfId="0" applyFont="1" applyBorder="1"/>
    <xf numFmtId="0" fontId="11" fillId="0" borderId="47" xfId="0" applyFont="1" applyBorder="1"/>
    <xf numFmtId="0" fontId="16" fillId="0" borderId="48" xfId="24" applyFont="1" applyBorder="1" applyAlignment="1">
      <alignment horizontal="right"/>
    </xf>
    <xf numFmtId="168" fontId="21" fillId="0" borderId="49" xfId="1" applyNumberFormat="1" applyFont="1" applyBorder="1" applyAlignment="1">
      <alignment horizontal="left"/>
    </xf>
    <xf numFmtId="0" fontId="11" fillId="18" borderId="0" xfId="0" applyFont="1" applyFill="1"/>
    <xf numFmtId="0" fontId="19" fillId="18" borderId="0" xfId="0" applyFont="1" applyFill="1" applyBorder="1" applyAlignment="1">
      <alignment horizontal="right" wrapText="1"/>
    </xf>
    <xf numFmtId="172" fontId="11" fillId="18" borderId="0" xfId="0" applyNumberFormat="1" applyFont="1" applyFill="1"/>
    <xf numFmtId="0" fontId="20" fillId="18" borderId="0" xfId="0" applyFont="1" applyFill="1" applyBorder="1"/>
    <xf numFmtId="0" fontId="11" fillId="18" borderId="0" xfId="0" applyFont="1" applyFill="1" applyBorder="1"/>
    <xf numFmtId="0" fontId="9" fillId="18" borderId="0" xfId="0" applyFont="1" applyFill="1"/>
    <xf numFmtId="0" fontId="8" fillId="14" borderId="82" xfId="0" applyFont="1" applyFill="1" applyBorder="1" applyAlignment="1">
      <alignment horizontal="center" wrapText="1"/>
    </xf>
    <xf numFmtId="0" fontId="11" fillId="14" borderId="82" xfId="0" applyFont="1" applyFill="1" applyBorder="1"/>
    <xf numFmtId="0" fontId="29" fillId="0" borderId="65" xfId="0" applyFont="1" applyFill="1" applyBorder="1" applyAlignment="1">
      <alignment horizontal="left" vertical="center" wrapText="1" indent="1"/>
    </xf>
    <xf numFmtId="0" fontId="11" fillId="0" borderId="57" xfId="0" applyFont="1" applyBorder="1" applyAlignment="1">
      <alignment horizontal="left" vertical="center" indent="1"/>
    </xf>
    <xf numFmtId="0" fontId="11" fillId="0" borderId="58" xfId="0" applyFont="1" applyBorder="1" applyAlignment="1">
      <alignment horizontal="left" vertical="center" indent="1"/>
    </xf>
    <xf numFmtId="0" fontId="29" fillId="0" borderId="57" xfId="0" applyFont="1" applyFill="1" applyBorder="1" applyAlignment="1">
      <alignment horizontal="left" vertical="center" wrapText="1"/>
    </xf>
    <xf numFmtId="0" fontId="11" fillId="0" borderId="57" xfId="0" applyFont="1" applyBorder="1" applyAlignment="1">
      <alignment vertical="center"/>
    </xf>
    <xf numFmtId="0" fontId="11" fillId="0" borderId="58" xfId="0" applyFont="1" applyBorder="1" applyAlignment="1">
      <alignment vertical="center"/>
    </xf>
    <xf numFmtId="0" fontId="49" fillId="0" borderId="53" xfId="0" applyFont="1" applyBorder="1" applyAlignment="1">
      <alignment horizontal="center"/>
    </xf>
    <xf numFmtId="0" fontId="49" fillId="0" borderId="54" xfId="0" applyFont="1" applyBorder="1" applyAlignment="1">
      <alignment horizontal="center"/>
    </xf>
    <xf numFmtId="0" fontId="49" fillId="0" borderId="55" xfId="0" applyFont="1" applyBorder="1" applyAlignment="1">
      <alignment horizontal="center"/>
    </xf>
    <xf numFmtId="0" fontId="50" fillId="13" borderId="0" xfId="0" applyFont="1" applyFill="1" applyBorder="1"/>
    <xf numFmtId="0" fontId="50" fillId="13" borderId="0" xfId="0" applyFont="1" applyFill="1"/>
    <xf numFmtId="0" fontId="51" fillId="0" borderId="0" xfId="0" applyFont="1"/>
    <xf numFmtId="0" fontId="51" fillId="0" borderId="4" xfId="0" applyFont="1" applyBorder="1"/>
    <xf numFmtId="0" fontId="52" fillId="14" borderId="1" xfId="0" applyFont="1" applyFill="1" applyBorder="1" applyAlignment="1">
      <alignment horizontal="center" vertical="center"/>
    </xf>
    <xf numFmtId="0" fontId="52" fillId="14" borderId="2" xfId="0" applyFont="1" applyFill="1" applyBorder="1" applyAlignment="1">
      <alignment horizontal="center" vertical="center"/>
    </xf>
    <xf numFmtId="0" fontId="53" fillId="14" borderId="22" xfId="0" applyFont="1" applyFill="1" applyBorder="1" applyAlignment="1">
      <alignment horizontal="center"/>
    </xf>
    <xf numFmtId="0" fontId="52" fillId="14" borderId="56" xfId="0" applyFont="1" applyFill="1" applyBorder="1" applyAlignment="1">
      <alignment horizontal="center" vertical="center"/>
    </xf>
    <xf numFmtId="0" fontId="54" fillId="15" borderId="3" xfId="0" applyFont="1" applyFill="1" applyBorder="1" applyAlignment="1">
      <alignment horizontal="center" vertical="center"/>
    </xf>
    <xf numFmtId="0" fontId="55" fillId="14" borderId="4" xfId="0" applyFont="1" applyFill="1" applyBorder="1" applyAlignment="1">
      <alignment horizontal="center" vertical="center" textRotation="90"/>
    </xf>
    <xf numFmtId="0" fontId="56" fillId="0" borderId="52" xfId="0" applyFont="1" applyBorder="1" applyAlignment="1">
      <alignment horizontal="center"/>
    </xf>
    <xf numFmtId="0" fontId="57" fillId="0" borderId="60" xfId="0" applyFont="1" applyBorder="1" applyAlignment="1">
      <alignment horizontal="center" vertical="center"/>
    </xf>
    <xf numFmtId="0" fontId="57" fillId="0" borderId="83" xfId="0" applyFont="1" applyBorder="1" applyAlignment="1">
      <alignment vertical="center"/>
    </xf>
    <xf numFmtId="164" fontId="58" fillId="0" borderId="44" xfId="1" applyFont="1" applyFill="1" applyBorder="1" applyAlignment="1">
      <alignment vertical="center"/>
    </xf>
    <xf numFmtId="0" fontId="56" fillId="0" borderId="51" xfId="0" applyFont="1" applyBorder="1" applyAlignment="1">
      <alignment horizontal="center"/>
    </xf>
    <xf numFmtId="0" fontId="56" fillId="0" borderId="61" xfId="0" applyFont="1" applyBorder="1"/>
    <xf numFmtId="0" fontId="51" fillId="0" borderId="84" xfId="0" applyFont="1" applyBorder="1" applyAlignment="1">
      <alignment vertical="center"/>
    </xf>
    <xf numFmtId="165" fontId="51" fillId="0" borderId="36" xfId="1" applyNumberFormat="1" applyFont="1" applyFill="1" applyBorder="1" applyAlignment="1">
      <alignment vertical="center"/>
    </xf>
    <xf numFmtId="0" fontId="56" fillId="0" borderId="51" xfId="0" applyFont="1" applyBorder="1" applyAlignment="1">
      <alignment horizontal="center" vertical="center"/>
    </xf>
    <xf numFmtId="0" fontId="56" fillId="0" borderId="61" xfId="0" applyFont="1" applyBorder="1" applyAlignment="1">
      <alignment horizontal="center" vertical="center"/>
    </xf>
    <xf numFmtId="165" fontId="51" fillId="0" borderId="85" xfId="1" applyNumberFormat="1" applyFont="1" applyFill="1" applyBorder="1" applyAlignment="1">
      <alignment vertical="center"/>
    </xf>
    <xf numFmtId="0" fontId="51" fillId="0" borderId="36" xfId="0" applyFont="1" applyBorder="1" applyAlignment="1">
      <alignment vertical="center"/>
    </xf>
    <xf numFmtId="166" fontId="58" fillId="17" borderId="86" xfId="1" applyNumberFormat="1" applyFont="1" applyFill="1" applyBorder="1" applyAlignment="1">
      <alignment vertical="center"/>
    </xf>
    <xf numFmtId="0" fontId="50" fillId="13" borderId="0" xfId="0" applyFont="1" applyFill="1" applyBorder="1" applyAlignment="1">
      <alignment horizontal="center"/>
    </xf>
    <xf numFmtId="167" fontId="50" fillId="13" borderId="0" xfId="0" applyNumberFormat="1" applyFont="1" applyFill="1" applyBorder="1" applyAlignment="1">
      <alignment horizontal="center"/>
    </xf>
    <xf numFmtId="0" fontId="51" fillId="0" borderId="36" xfId="0" applyFont="1" applyFill="1" applyBorder="1" applyAlignment="1">
      <alignment vertical="center"/>
    </xf>
    <xf numFmtId="15" fontId="51" fillId="17" borderId="87" xfId="1" applyNumberFormat="1" applyFont="1" applyFill="1" applyBorder="1" applyAlignment="1">
      <alignment vertical="center"/>
    </xf>
    <xf numFmtId="168" fontId="59" fillId="13" borderId="0" xfId="1" applyNumberFormat="1" applyFont="1" applyFill="1" applyBorder="1" applyAlignment="1">
      <alignment horizontal="right"/>
    </xf>
    <xf numFmtId="15" fontId="60" fillId="17" borderId="87" xfId="1" applyNumberFormat="1" applyFont="1" applyFill="1" applyBorder="1" applyAlignment="1">
      <alignment vertical="center"/>
    </xf>
    <xf numFmtId="0" fontId="56" fillId="0" borderId="51" xfId="0" applyFont="1" applyFill="1" applyBorder="1" applyAlignment="1">
      <alignment horizontal="center" vertical="center"/>
    </xf>
    <xf numFmtId="0" fontId="57" fillId="0" borderId="61" xfId="0" applyFont="1" applyBorder="1" applyAlignment="1">
      <alignment horizontal="center" vertical="center"/>
    </xf>
    <xf numFmtId="0" fontId="51" fillId="0" borderId="36" xfId="0" applyFont="1" applyFill="1" applyBorder="1" applyAlignment="1">
      <alignment vertical="center" wrapText="1"/>
    </xf>
    <xf numFmtId="0" fontId="58" fillId="17" borderId="87" xfId="0" applyFont="1" applyFill="1" applyBorder="1" applyAlignment="1">
      <alignment vertical="center"/>
    </xf>
    <xf numFmtId="168" fontId="50" fillId="13" borderId="0" xfId="0" applyNumberFormat="1" applyFont="1" applyFill="1" applyBorder="1"/>
    <xf numFmtId="169" fontId="58" fillId="17" borderId="87" xfId="0" applyNumberFormat="1" applyFont="1" applyFill="1" applyBorder="1" applyAlignment="1">
      <alignment vertical="center"/>
    </xf>
    <xf numFmtId="0" fontId="51" fillId="0" borderId="36" xfId="0" applyFont="1" applyBorder="1" applyAlignment="1">
      <alignment vertical="center" wrapText="1"/>
    </xf>
    <xf numFmtId="170" fontId="58" fillId="17" borderId="87" xfId="0" applyNumberFormat="1" applyFont="1" applyFill="1" applyBorder="1" applyAlignment="1">
      <alignment vertical="center"/>
    </xf>
    <xf numFmtId="0" fontId="56" fillId="0" borderId="67" xfId="0" applyFont="1" applyFill="1" applyBorder="1" applyAlignment="1">
      <alignment horizontal="center" vertical="center"/>
    </xf>
    <xf numFmtId="0" fontId="57" fillId="0" borderId="68" xfId="0" applyFont="1" applyBorder="1" applyAlignment="1">
      <alignment horizontal="center" vertical="center"/>
    </xf>
    <xf numFmtId="0" fontId="51" fillId="0" borderId="69" xfId="0" applyFont="1" applyFill="1" applyBorder="1" applyAlignment="1">
      <alignment vertical="center"/>
    </xf>
    <xf numFmtId="164" fontId="58" fillId="17" borderId="88" xfId="0" applyNumberFormat="1" applyFont="1" applyFill="1" applyBorder="1" applyAlignment="1">
      <alignment vertical="center"/>
    </xf>
    <xf numFmtId="0" fontId="55" fillId="14" borderId="50" xfId="0" applyFont="1" applyFill="1" applyBorder="1" applyAlignment="1">
      <alignment horizontal="center" vertical="center" textRotation="90"/>
    </xf>
    <xf numFmtId="0" fontId="51" fillId="0" borderId="70" xfId="0" applyFont="1" applyBorder="1" applyAlignment="1">
      <alignment horizontal="center" vertical="center"/>
    </xf>
    <xf numFmtId="0" fontId="57" fillId="0" borderId="72" xfId="0" applyFont="1" applyBorder="1" applyAlignment="1">
      <alignment horizontal="center" vertical="center"/>
    </xf>
    <xf numFmtId="0" fontId="58" fillId="0" borderId="73" xfId="0" applyFont="1" applyFill="1" applyBorder="1" applyAlignment="1">
      <alignment vertical="center"/>
    </xf>
    <xf numFmtId="164" fontId="61" fillId="16" borderId="74" xfId="0" applyNumberFormat="1" applyFont="1" applyFill="1" applyBorder="1" applyAlignment="1">
      <alignment vertical="center"/>
    </xf>
    <xf numFmtId="0" fontId="51" fillId="0" borderId="59" xfId="0" applyFont="1" applyFill="1" applyBorder="1"/>
    <xf numFmtId="0" fontId="51" fillId="0" borderId="5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51" fillId="0" borderId="5" xfId="0" applyFont="1" applyBorder="1"/>
    <xf numFmtId="0" fontId="51" fillId="0" borderId="71" xfId="0" applyFont="1" applyBorder="1"/>
    <xf numFmtId="0" fontId="55" fillId="14" borderId="79" xfId="0" applyFont="1" applyFill="1" applyBorder="1" applyAlignment="1">
      <alignment horizontal="center" vertical="center" textRotation="90"/>
    </xf>
    <xf numFmtId="0" fontId="51" fillId="14" borderId="0" xfId="0" applyFont="1" applyFill="1" applyBorder="1" applyAlignment="1">
      <alignment horizontal="center" vertical="center"/>
    </xf>
    <xf numFmtId="0" fontId="52" fillId="14" borderId="62" xfId="0" applyFont="1" applyFill="1" applyBorder="1" applyAlignment="1">
      <alignment horizontal="center" vertical="center"/>
    </xf>
    <xf numFmtId="0" fontId="52" fillId="14" borderId="58" xfId="0" applyFont="1" applyFill="1" applyBorder="1" applyAlignment="1">
      <alignment horizontal="center" vertical="center"/>
    </xf>
    <xf numFmtId="0" fontId="55" fillId="14" borderId="80" xfId="0" applyFont="1" applyFill="1" applyBorder="1" applyAlignment="1">
      <alignment horizontal="center" vertical="center" textRotation="90"/>
    </xf>
    <xf numFmtId="0" fontId="51" fillId="0" borderId="78" xfId="0" applyFont="1" applyBorder="1" applyAlignment="1">
      <alignment horizontal="center" vertical="center"/>
    </xf>
    <xf numFmtId="0" fontId="57" fillId="0" borderId="63" xfId="0" applyFont="1" applyBorder="1" applyAlignment="1">
      <alignment horizontal="center" vertical="center"/>
    </xf>
    <xf numFmtId="0" fontId="57" fillId="0" borderId="34" xfId="0" applyFont="1" applyBorder="1" applyAlignment="1">
      <alignment vertical="center"/>
    </xf>
    <xf numFmtId="164" fontId="58" fillId="17" borderId="89" xfId="1" applyFont="1" applyFill="1" applyBorder="1" applyAlignment="1">
      <alignment vertical="center"/>
    </xf>
    <xf numFmtId="164" fontId="51" fillId="17" borderId="87" xfId="1" applyFont="1" applyFill="1" applyBorder="1" applyAlignment="1">
      <alignment vertical="center"/>
    </xf>
    <xf numFmtId="0" fontId="57" fillId="0" borderId="64" xfId="0" applyFont="1" applyBorder="1" applyAlignment="1">
      <alignment horizontal="center" vertical="center"/>
    </xf>
    <xf numFmtId="0" fontId="51" fillId="0" borderId="66" xfId="0" applyFont="1" applyBorder="1" applyAlignment="1">
      <alignment vertical="center"/>
    </xf>
    <xf numFmtId="164" fontId="51" fillId="17" borderId="90" xfId="1" applyFont="1" applyFill="1" applyBorder="1" applyAlignment="1">
      <alignment vertical="center"/>
    </xf>
    <xf numFmtId="0" fontId="55" fillId="14" borderId="81" xfId="0" applyFont="1" applyFill="1" applyBorder="1" applyAlignment="1">
      <alignment horizontal="center" vertical="center" textRotation="90"/>
    </xf>
    <xf numFmtId="0" fontId="51" fillId="0" borderId="57" xfId="0" applyFont="1" applyBorder="1" applyAlignment="1">
      <alignment horizontal="center" vertical="center"/>
    </xf>
    <xf numFmtId="0" fontId="57" fillId="0" borderId="75" xfId="0" applyFont="1" applyBorder="1" applyAlignment="1">
      <alignment horizontal="center" vertical="center"/>
    </xf>
    <xf numFmtId="0" fontId="58" fillId="0" borderId="76" xfId="0" applyFont="1" applyBorder="1" applyAlignment="1">
      <alignment vertical="center"/>
    </xf>
    <xf numFmtId="164" fontId="61" fillId="16" borderId="77" xfId="0" applyNumberFormat="1" applyFont="1" applyFill="1" applyBorder="1" applyAlignment="1">
      <alignment vertical="center"/>
    </xf>
    <xf numFmtId="0" fontId="62" fillId="0" borderId="0" xfId="0" applyFont="1"/>
    <xf numFmtId="0" fontId="50" fillId="0" borderId="0" xfId="0" applyFont="1"/>
  </cellXfs>
  <cellStyles count="26">
    <cellStyle name="Accent1 - 20%" xfId="2"/>
    <cellStyle name="Accent1 - 40%" xfId="3"/>
    <cellStyle name="Accent1 - 60%" xfId="4"/>
    <cellStyle name="Accent2 - 20%" xfId="5"/>
    <cellStyle name="Accent2 - 40%" xfId="6"/>
    <cellStyle name="Accent2 - 60%" xfId="7"/>
    <cellStyle name="Accent3 - 20%" xfId="8"/>
    <cellStyle name="Accent3 - 40%" xfId="9"/>
    <cellStyle name="Accent3 - 60%" xfId="10"/>
    <cellStyle name="Accent4 - 20%" xfId="11"/>
    <cellStyle name="Accent4 - 40%" xfId="12"/>
    <cellStyle name="Accent4 - 60%" xfId="13"/>
    <cellStyle name="Accent5 - 20%" xfId="14"/>
    <cellStyle name="Accent5 - 40%" xfId="15"/>
    <cellStyle name="Accent5 - 60%" xfId="16"/>
    <cellStyle name="Accent6 - 20%" xfId="17"/>
    <cellStyle name="Accent6 - 40%" xfId="18"/>
    <cellStyle name="Accent6 - 60%" xfId="19"/>
    <cellStyle name="Comma" xfId="1" builtinId="3"/>
    <cellStyle name="Comma 2" xfId="20"/>
    <cellStyle name="Emphasis 1" xfId="21"/>
    <cellStyle name="Emphasis 2" xfId="22"/>
    <cellStyle name="Emphasis 3" xfId="23"/>
    <cellStyle name="Normal" xfId="0" builtinId="0"/>
    <cellStyle name="Normal 2" xfId="24"/>
    <cellStyle name="Sheet Title" xfId="25"/>
  </cellStyles>
  <dxfs count="0"/>
  <tableStyles count="0" defaultTableStyle="TableStyleMedium2" defaultPivotStyle="PivotStyleLight16"/>
  <colors>
    <mruColors>
      <color rgb="FFB63E97"/>
      <color rgb="FF3B6E8F"/>
      <color rgb="FF6D92A7"/>
      <color rgb="FF33A3DC"/>
      <color rgb="FF739600"/>
      <color rgb="FFFFCE34"/>
      <color rgb="FFDA7A20"/>
      <color rgb="FF818A8F"/>
      <color rgb="FFA9A515"/>
      <color rgb="FFD3C20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1428750</xdr:colOff>
      <xdr:row>0</xdr:row>
      <xdr:rowOff>69272</xdr:rowOff>
    </xdr:from>
    <xdr:to>
      <xdr:col>3</xdr:col>
      <xdr:colOff>1989582</xdr:colOff>
      <xdr:row>0</xdr:row>
      <xdr:rowOff>221672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5918F5-3936-459C-A9E8-A38849665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7841" y="69272"/>
          <a:ext cx="560832" cy="152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C464"/>
  <sheetViews>
    <sheetView showGridLines="0" showRowColHeaders="0" tabSelected="1" zoomScale="110" zoomScaleNormal="110" zoomScaleSheetLayoutView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12" sqref="D12"/>
    </sheetView>
  </sheetViews>
  <sheetFormatPr defaultRowHeight="12.75" x14ac:dyDescent="0.2"/>
  <cols>
    <col min="1" max="1" width="2.42578125" style="92" customWidth="1"/>
    <col min="2" max="2" width="4.28515625" style="92" customWidth="1"/>
    <col min="3" max="3" width="8.85546875" style="159" bestFit="1" customWidth="1"/>
    <col min="4" max="4" width="58.42578125" style="92" customWidth="1"/>
    <col min="5" max="5" width="13.7109375" style="92" customWidth="1"/>
    <col min="6" max="6" width="6.7109375" style="90" bestFit="1" customWidth="1"/>
    <col min="7" max="7" width="10.28515625" style="90" bestFit="1" customWidth="1"/>
    <col min="8" max="151" width="9.140625" style="91"/>
    <col min="152" max="159" width="9.140625" style="160"/>
    <col min="160" max="16384" width="9.140625" style="92"/>
  </cols>
  <sheetData>
    <row r="1" spans="1:9" ht="50.1" customHeight="1" x14ac:dyDescent="0.3">
      <c r="A1" s="87" t="s">
        <v>60</v>
      </c>
      <c r="B1" s="88"/>
      <c r="C1" s="88"/>
      <c r="D1" s="88"/>
      <c r="E1" s="89"/>
    </row>
    <row r="2" spans="1:9" x14ac:dyDescent="0.2">
      <c r="A2" s="93"/>
      <c r="B2" s="94" t="s">
        <v>0</v>
      </c>
      <c r="C2" s="95" t="s">
        <v>1</v>
      </c>
      <c r="D2" s="96" t="s">
        <v>2</v>
      </c>
      <c r="E2" s="97" t="s">
        <v>3</v>
      </c>
    </row>
    <row r="3" spans="1:9" ht="21.95" customHeight="1" x14ac:dyDescent="0.2">
      <c r="A3" s="93"/>
      <c r="B3" s="94"/>
      <c r="C3" s="95"/>
      <c r="D3" s="98" t="s">
        <v>95</v>
      </c>
      <c r="E3" s="97"/>
      <c r="H3" s="90"/>
      <c r="I3" s="90"/>
    </row>
    <row r="4" spans="1:9" ht="16.5" customHeight="1" x14ac:dyDescent="0.2">
      <c r="A4" s="99" t="s">
        <v>93</v>
      </c>
      <c r="B4" s="100" t="s">
        <v>4</v>
      </c>
      <c r="C4" s="101" t="s">
        <v>63</v>
      </c>
      <c r="D4" s="102" t="s">
        <v>5</v>
      </c>
      <c r="E4" s="103">
        <v>20000</v>
      </c>
      <c r="H4" s="90"/>
      <c r="I4" s="90"/>
    </row>
    <row r="5" spans="1:9" ht="16.5" customHeight="1" x14ac:dyDescent="0.2">
      <c r="A5" s="99"/>
      <c r="B5" s="104" t="s">
        <v>6</v>
      </c>
      <c r="C5" s="105"/>
      <c r="D5" s="106" t="s">
        <v>7</v>
      </c>
      <c r="E5" s="107">
        <v>38372</v>
      </c>
      <c r="H5" s="90"/>
      <c r="I5" s="90"/>
    </row>
    <row r="6" spans="1:9" ht="16.5" customHeight="1" x14ac:dyDescent="0.2">
      <c r="A6" s="99"/>
      <c r="B6" s="104" t="s">
        <v>8</v>
      </c>
      <c r="C6" s="105"/>
      <c r="D6" s="106" t="s">
        <v>9</v>
      </c>
      <c r="E6" s="107">
        <v>38397</v>
      </c>
      <c r="H6" s="90"/>
      <c r="I6" s="90"/>
    </row>
    <row r="7" spans="1:9" ht="16.5" customHeight="1" x14ac:dyDescent="0.2">
      <c r="A7" s="99"/>
      <c r="B7" s="108" t="s">
        <v>10</v>
      </c>
      <c r="C7" s="109"/>
      <c r="D7" s="106" t="s">
        <v>11</v>
      </c>
      <c r="E7" s="110">
        <v>39672</v>
      </c>
      <c r="H7" s="90"/>
      <c r="I7" s="90"/>
    </row>
    <row r="8" spans="1:9" ht="16.5" customHeight="1" x14ac:dyDescent="0.2">
      <c r="A8" s="99"/>
      <c r="B8" s="108" t="s">
        <v>12</v>
      </c>
      <c r="C8" s="109"/>
      <c r="D8" s="111" t="s">
        <v>64</v>
      </c>
      <c r="E8" s="112">
        <f>E7-E6</f>
        <v>1275</v>
      </c>
      <c r="F8" s="113"/>
      <c r="G8" s="114"/>
      <c r="H8" s="114"/>
      <c r="I8" s="114"/>
    </row>
    <row r="9" spans="1:9" ht="16.5" customHeight="1" x14ac:dyDescent="0.2">
      <c r="A9" s="99"/>
      <c r="B9" s="108" t="s">
        <v>13</v>
      </c>
      <c r="C9" s="109"/>
      <c r="D9" s="115" t="s">
        <v>65</v>
      </c>
      <c r="E9" s="116">
        <f>1/3*E8+E6</f>
        <v>38822</v>
      </c>
      <c r="F9" s="117"/>
      <c r="G9" s="114"/>
      <c r="H9" s="114"/>
      <c r="I9" s="114"/>
    </row>
    <row r="10" spans="1:9" ht="16.5" customHeight="1" x14ac:dyDescent="0.2">
      <c r="A10" s="99"/>
      <c r="B10" s="108" t="s">
        <v>14</v>
      </c>
      <c r="C10" s="109"/>
      <c r="D10" s="115" t="s">
        <v>66</v>
      </c>
      <c r="E10" s="118">
        <f>2/5*E8+E6</f>
        <v>38907</v>
      </c>
      <c r="F10" s="117"/>
      <c r="G10" s="114"/>
      <c r="H10" s="114"/>
      <c r="I10" s="114"/>
    </row>
    <row r="11" spans="1:9" ht="16.5" customHeight="1" x14ac:dyDescent="0.2">
      <c r="A11" s="99"/>
      <c r="B11" s="119" t="s">
        <v>15</v>
      </c>
      <c r="C11" s="109"/>
      <c r="D11" s="115" t="s">
        <v>67</v>
      </c>
      <c r="E11" s="116">
        <f>4/5*E8+E6</f>
        <v>39417</v>
      </c>
      <c r="F11" s="117"/>
      <c r="G11" s="117"/>
      <c r="H11" s="117"/>
      <c r="I11" s="117"/>
    </row>
    <row r="12" spans="1:9" ht="28.5" customHeight="1" x14ac:dyDescent="0.2">
      <c r="A12" s="99"/>
      <c r="B12" s="119" t="s">
        <v>16</v>
      </c>
      <c r="C12" s="120" t="s">
        <v>68</v>
      </c>
      <c r="D12" s="121" t="s">
        <v>69</v>
      </c>
      <c r="E12" s="122">
        <f>'Electrical-Indices'!C3</f>
        <v>640.20000000000005</v>
      </c>
      <c r="F12" s="123"/>
      <c r="G12" s="123"/>
      <c r="H12" s="123"/>
      <c r="I12" s="123"/>
    </row>
    <row r="13" spans="1:9" ht="38.25" x14ac:dyDescent="0.2">
      <c r="A13" s="99"/>
      <c r="B13" s="119" t="s">
        <v>17</v>
      </c>
      <c r="C13" s="120" t="s">
        <v>70</v>
      </c>
      <c r="D13" s="121" t="s">
        <v>71</v>
      </c>
      <c r="E13" s="124">
        <f>'Electrical-Indices'!C34</f>
        <v>702.05517241379323</v>
      </c>
      <c r="H13" s="90"/>
      <c r="I13" s="90"/>
    </row>
    <row r="14" spans="1:9" ht="25.5" x14ac:dyDescent="0.2">
      <c r="A14" s="99"/>
      <c r="B14" s="119" t="s">
        <v>18</v>
      </c>
      <c r="C14" s="120" t="s">
        <v>72</v>
      </c>
      <c r="D14" s="125" t="s">
        <v>73</v>
      </c>
      <c r="E14" s="124">
        <f>'Electrical-Indices'!F3</f>
        <v>113.3</v>
      </c>
      <c r="H14" s="90"/>
      <c r="I14" s="90"/>
    </row>
    <row r="15" spans="1:9" ht="51" x14ac:dyDescent="0.2">
      <c r="A15" s="99"/>
      <c r="B15" s="119" t="s">
        <v>19</v>
      </c>
      <c r="C15" s="120" t="s">
        <v>74</v>
      </c>
      <c r="D15" s="125" t="s">
        <v>75</v>
      </c>
      <c r="E15" s="124">
        <f>'Electrical-Indices'!F24</f>
        <v>135.86842105263159</v>
      </c>
    </row>
    <row r="16" spans="1:9" ht="16.5" customHeight="1" x14ac:dyDescent="0.2">
      <c r="A16" s="99"/>
      <c r="B16" s="119" t="s">
        <v>20</v>
      </c>
      <c r="C16" s="120"/>
      <c r="D16" s="115" t="s">
        <v>76</v>
      </c>
      <c r="E16" s="126">
        <f>47.5*(E13-E12)/E12</f>
        <v>4.5893793965247989</v>
      </c>
    </row>
    <row r="17" spans="1:7" ht="16.5" customHeight="1" x14ac:dyDescent="0.2">
      <c r="A17" s="99"/>
      <c r="B17" s="119" t="s">
        <v>21</v>
      </c>
      <c r="C17" s="120"/>
      <c r="D17" s="115" t="s">
        <v>77</v>
      </c>
      <c r="E17" s="126">
        <f>47.5*(E15-E14)/E14</f>
        <v>9.4616063548102449</v>
      </c>
    </row>
    <row r="18" spans="1:7" ht="16.5" customHeight="1" x14ac:dyDescent="0.2">
      <c r="A18" s="99"/>
      <c r="B18" s="119" t="s">
        <v>22</v>
      </c>
      <c r="C18" s="120"/>
      <c r="D18" s="115" t="s">
        <v>78</v>
      </c>
      <c r="E18" s="126">
        <f>E16+E17</f>
        <v>14.050985751335045</v>
      </c>
    </row>
    <row r="19" spans="1:7" ht="16.5" customHeight="1" x14ac:dyDescent="0.2">
      <c r="A19" s="99"/>
      <c r="B19" s="127" t="s">
        <v>23</v>
      </c>
      <c r="C19" s="128"/>
      <c r="D19" s="129" t="s">
        <v>79</v>
      </c>
      <c r="E19" s="130">
        <f>E18/100*E4</f>
        <v>2810.1971502670085</v>
      </c>
    </row>
    <row r="20" spans="1:7" ht="16.5" thickBot="1" x14ac:dyDescent="0.25">
      <c r="A20" s="131"/>
      <c r="B20" s="132"/>
      <c r="C20" s="133" t="s">
        <v>80</v>
      </c>
      <c r="D20" s="134" t="s">
        <v>81</v>
      </c>
      <c r="E20" s="135">
        <f>E4+E19</f>
        <v>22810.197150267009</v>
      </c>
    </row>
    <row r="21" spans="1:7" ht="25.5" customHeight="1" thickTop="1" thickBot="1" x14ac:dyDescent="0.25">
      <c r="A21" s="136"/>
      <c r="B21" s="137"/>
      <c r="C21" s="138"/>
      <c r="D21" s="139"/>
      <c r="E21" s="140"/>
    </row>
    <row r="22" spans="1:7" ht="21.75" customHeight="1" x14ac:dyDescent="0.2">
      <c r="A22" s="141" t="s">
        <v>94</v>
      </c>
      <c r="B22" s="142"/>
      <c r="C22" s="143" t="s">
        <v>1</v>
      </c>
      <c r="D22" s="143" t="s">
        <v>2</v>
      </c>
      <c r="E22" s="144" t="s">
        <v>3</v>
      </c>
      <c r="F22" s="91"/>
      <c r="G22" s="91"/>
    </row>
    <row r="23" spans="1:7" ht="25.5" customHeight="1" x14ac:dyDescent="0.2">
      <c r="A23" s="145"/>
      <c r="B23" s="146"/>
      <c r="C23" s="147" t="s">
        <v>82</v>
      </c>
      <c r="D23" s="148" t="s">
        <v>5</v>
      </c>
      <c r="E23" s="149">
        <f>E4</f>
        <v>20000</v>
      </c>
      <c r="F23" s="91"/>
      <c r="G23" s="91"/>
    </row>
    <row r="24" spans="1:7" ht="25.5" customHeight="1" x14ac:dyDescent="0.2">
      <c r="A24" s="145"/>
      <c r="B24" s="146"/>
      <c r="C24" s="120" t="s">
        <v>83</v>
      </c>
      <c r="D24" s="125" t="s">
        <v>84</v>
      </c>
      <c r="E24" s="150">
        <f>E15</f>
        <v>135.86842105263159</v>
      </c>
      <c r="F24" s="91"/>
      <c r="G24" s="91"/>
    </row>
    <row r="25" spans="1:7" ht="25.5" customHeight="1" x14ac:dyDescent="0.2">
      <c r="A25" s="145"/>
      <c r="B25" s="146"/>
      <c r="C25" s="120" t="s">
        <v>85</v>
      </c>
      <c r="D25" s="111" t="s">
        <v>86</v>
      </c>
      <c r="E25" s="150">
        <f>E14</f>
        <v>113.3</v>
      </c>
      <c r="F25" s="91"/>
      <c r="G25" s="91"/>
    </row>
    <row r="26" spans="1:7" ht="25.5" customHeight="1" x14ac:dyDescent="0.2">
      <c r="A26" s="145"/>
      <c r="B26" s="146"/>
      <c r="C26" s="120" t="s">
        <v>87</v>
      </c>
      <c r="D26" s="125" t="s">
        <v>88</v>
      </c>
      <c r="E26" s="150">
        <f>E13</f>
        <v>702.05517241379323</v>
      </c>
      <c r="F26" s="91"/>
      <c r="G26" s="91"/>
    </row>
    <row r="27" spans="1:7" ht="25.5" customHeight="1" x14ac:dyDescent="0.2">
      <c r="A27" s="145"/>
      <c r="B27" s="146"/>
      <c r="C27" s="151" t="s">
        <v>89</v>
      </c>
      <c r="D27" s="152" t="s">
        <v>90</v>
      </c>
      <c r="E27" s="153">
        <f>E12</f>
        <v>640.20000000000005</v>
      </c>
      <c r="F27" s="91"/>
      <c r="G27" s="91"/>
    </row>
    <row r="28" spans="1:7" ht="18" customHeight="1" thickBot="1" x14ac:dyDescent="0.25">
      <c r="A28" s="154"/>
      <c r="B28" s="155"/>
      <c r="C28" s="156" t="s">
        <v>91</v>
      </c>
      <c r="D28" s="157" t="s">
        <v>92</v>
      </c>
      <c r="E28" s="158">
        <f>E23*(0.05+ 0.475*E24/E25+0.475*E26/E27)</f>
        <v>22810.197150267009</v>
      </c>
      <c r="F28" s="91"/>
      <c r="G28" s="91"/>
    </row>
    <row r="29" spans="1:7" s="91" customFormat="1" ht="13.5" thickTop="1" x14ac:dyDescent="0.2">
      <c r="F29" s="90"/>
      <c r="G29" s="90"/>
    </row>
    <row r="30" spans="1:7" s="91" customFormat="1" x14ac:dyDescent="0.2">
      <c r="F30" s="90"/>
      <c r="G30" s="90"/>
    </row>
    <row r="31" spans="1:7" s="91" customFormat="1" x14ac:dyDescent="0.2">
      <c r="F31" s="90"/>
      <c r="G31" s="90"/>
    </row>
    <row r="32" spans="1:7" s="91" customFormat="1" x14ac:dyDescent="0.2">
      <c r="F32" s="90"/>
      <c r="G32" s="90"/>
    </row>
    <row r="33" spans="6:7" s="91" customFormat="1" x14ac:dyDescent="0.2">
      <c r="F33" s="90"/>
      <c r="G33" s="90"/>
    </row>
    <row r="34" spans="6:7" s="91" customFormat="1" x14ac:dyDescent="0.2">
      <c r="F34" s="90"/>
      <c r="G34" s="90"/>
    </row>
    <row r="35" spans="6:7" s="91" customFormat="1" x14ac:dyDescent="0.2">
      <c r="F35" s="90"/>
      <c r="G35" s="90"/>
    </row>
    <row r="36" spans="6:7" s="91" customFormat="1" x14ac:dyDescent="0.2">
      <c r="F36" s="90"/>
      <c r="G36" s="90"/>
    </row>
    <row r="37" spans="6:7" s="91" customFormat="1" x14ac:dyDescent="0.2">
      <c r="F37" s="90"/>
      <c r="G37" s="90"/>
    </row>
    <row r="38" spans="6:7" s="91" customFormat="1" x14ac:dyDescent="0.2">
      <c r="F38" s="90"/>
      <c r="G38" s="90"/>
    </row>
    <row r="39" spans="6:7" s="91" customFormat="1" x14ac:dyDescent="0.2">
      <c r="F39" s="90"/>
      <c r="G39" s="90"/>
    </row>
    <row r="40" spans="6:7" s="91" customFormat="1" x14ac:dyDescent="0.2">
      <c r="F40" s="90"/>
      <c r="G40" s="90"/>
    </row>
    <row r="41" spans="6:7" s="91" customFormat="1" x14ac:dyDescent="0.2">
      <c r="F41" s="90"/>
      <c r="G41" s="90"/>
    </row>
    <row r="42" spans="6:7" s="91" customFormat="1" x14ac:dyDescent="0.2">
      <c r="F42" s="90"/>
      <c r="G42" s="90"/>
    </row>
    <row r="43" spans="6:7" s="91" customFormat="1" x14ac:dyDescent="0.2">
      <c r="F43" s="90"/>
      <c r="G43" s="90"/>
    </row>
    <row r="44" spans="6:7" s="91" customFormat="1" x14ac:dyDescent="0.2">
      <c r="F44" s="90"/>
      <c r="G44" s="90"/>
    </row>
    <row r="45" spans="6:7" s="91" customFormat="1" x14ac:dyDescent="0.2">
      <c r="F45" s="90"/>
      <c r="G45" s="90"/>
    </row>
    <row r="46" spans="6:7" s="91" customFormat="1" x14ac:dyDescent="0.2">
      <c r="F46" s="90"/>
      <c r="G46" s="90"/>
    </row>
    <row r="47" spans="6:7" s="91" customFormat="1" x14ac:dyDescent="0.2">
      <c r="F47" s="90"/>
      <c r="G47" s="90"/>
    </row>
    <row r="48" spans="6:7" s="91" customFormat="1" x14ac:dyDescent="0.2">
      <c r="F48" s="90"/>
      <c r="G48" s="90"/>
    </row>
    <row r="49" spans="6:7" s="91" customFormat="1" x14ac:dyDescent="0.2">
      <c r="F49" s="90"/>
      <c r="G49" s="90"/>
    </row>
    <row r="50" spans="6:7" s="91" customFormat="1" x14ac:dyDescent="0.2">
      <c r="F50" s="90"/>
      <c r="G50" s="90"/>
    </row>
    <row r="51" spans="6:7" s="91" customFormat="1" x14ac:dyDescent="0.2">
      <c r="F51" s="90"/>
      <c r="G51" s="90"/>
    </row>
    <row r="52" spans="6:7" s="91" customFormat="1" x14ac:dyDescent="0.2">
      <c r="F52" s="90"/>
      <c r="G52" s="90"/>
    </row>
    <row r="53" spans="6:7" s="91" customFormat="1" x14ac:dyDescent="0.2">
      <c r="F53" s="90"/>
      <c r="G53" s="90"/>
    </row>
    <row r="54" spans="6:7" s="91" customFormat="1" x14ac:dyDescent="0.2">
      <c r="F54" s="90"/>
      <c r="G54" s="90"/>
    </row>
    <row r="55" spans="6:7" s="91" customFormat="1" x14ac:dyDescent="0.2">
      <c r="F55" s="90"/>
      <c r="G55" s="90"/>
    </row>
    <row r="56" spans="6:7" s="91" customFormat="1" x14ac:dyDescent="0.2">
      <c r="F56" s="90"/>
      <c r="G56" s="90"/>
    </row>
    <row r="57" spans="6:7" s="91" customFormat="1" x14ac:dyDescent="0.2">
      <c r="F57" s="90"/>
      <c r="G57" s="90"/>
    </row>
    <row r="58" spans="6:7" s="91" customFormat="1" x14ac:dyDescent="0.2">
      <c r="F58" s="90"/>
      <c r="G58" s="90"/>
    </row>
    <row r="59" spans="6:7" s="91" customFormat="1" x14ac:dyDescent="0.2">
      <c r="F59" s="90"/>
      <c r="G59" s="90"/>
    </row>
    <row r="60" spans="6:7" s="91" customFormat="1" x14ac:dyDescent="0.2">
      <c r="F60" s="90"/>
      <c r="G60" s="90"/>
    </row>
    <row r="61" spans="6:7" s="91" customFormat="1" x14ac:dyDescent="0.2">
      <c r="F61" s="90"/>
      <c r="G61" s="90"/>
    </row>
    <row r="62" spans="6:7" s="91" customFormat="1" x14ac:dyDescent="0.2">
      <c r="F62" s="90"/>
      <c r="G62" s="90"/>
    </row>
    <row r="63" spans="6:7" s="91" customFormat="1" x14ac:dyDescent="0.2">
      <c r="F63" s="90"/>
      <c r="G63" s="90"/>
    </row>
    <row r="64" spans="6:7" s="91" customFormat="1" x14ac:dyDescent="0.2">
      <c r="F64" s="90"/>
      <c r="G64" s="90"/>
    </row>
    <row r="65" spans="6:7" s="91" customFormat="1" x14ac:dyDescent="0.2">
      <c r="F65" s="90"/>
      <c r="G65" s="90"/>
    </row>
    <row r="66" spans="6:7" s="91" customFormat="1" x14ac:dyDescent="0.2">
      <c r="F66" s="90"/>
      <c r="G66" s="90"/>
    </row>
    <row r="67" spans="6:7" s="91" customFormat="1" x14ac:dyDescent="0.2">
      <c r="F67" s="90"/>
      <c r="G67" s="90"/>
    </row>
    <row r="68" spans="6:7" s="91" customFormat="1" x14ac:dyDescent="0.2">
      <c r="F68" s="90"/>
      <c r="G68" s="90"/>
    </row>
    <row r="69" spans="6:7" s="91" customFormat="1" x14ac:dyDescent="0.2">
      <c r="F69" s="90"/>
      <c r="G69" s="90"/>
    </row>
    <row r="70" spans="6:7" s="91" customFormat="1" x14ac:dyDescent="0.2">
      <c r="F70" s="90"/>
      <c r="G70" s="90"/>
    </row>
    <row r="71" spans="6:7" s="91" customFormat="1" x14ac:dyDescent="0.2">
      <c r="F71" s="90"/>
      <c r="G71" s="90"/>
    </row>
    <row r="72" spans="6:7" s="91" customFormat="1" x14ac:dyDescent="0.2">
      <c r="F72" s="90"/>
      <c r="G72" s="90"/>
    </row>
    <row r="73" spans="6:7" s="91" customFormat="1" x14ac:dyDescent="0.2">
      <c r="F73" s="90"/>
      <c r="G73" s="90"/>
    </row>
    <row r="74" spans="6:7" s="91" customFormat="1" x14ac:dyDescent="0.2">
      <c r="F74" s="90"/>
      <c r="G74" s="90"/>
    </row>
    <row r="75" spans="6:7" s="91" customFormat="1" x14ac:dyDescent="0.2">
      <c r="F75" s="90"/>
      <c r="G75" s="90"/>
    </row>
    <row r="76" spans="6:7" s="91" customFormat="1" x14ac:dyDescent="0.2">
      <c r="F76" s="90"/>
      <c r="G76" s="90"/>
    </row>
    <row r="77" spans="6:7" s="91" customFormat="1" x14ac:dyDescent="0.2">
      <c r="F77" s="90"/>
      <c r="G77" s="90"/>
    </row>
    <row r="78" spans="6:7" s="91" customFormat="1" x14ac:dyDescent="0.2">
      <c r="F78" s="90"/>
      <c r="G78" s="90"/>
    </row>
    <row r="79" spans="6:7" s="91" customFormat="1" x14ac:dyDescent="0.2">
      <c r="F79" s="90"/>
      <c r="G79" s="90"/>
    </row>
    <row r="80" spans="6:7" s="91" customFormat="1" x14ac:dyDescent="0.2">
      <c r="F80" s="90"/>
      <c r="G80" s="90"/>
    </row>
    <row r="81" spans="6:7" s="91" customFormat="1" x14ac:dyDescent="0.2">
      <c r="F81" s="90"/>
      <c r="G81" s="90"/>
    </row>
    <row r="82" spans="6:7" s="91" customFormat="1" x14ac:dyDescent="0.2">
      <c r="F82" s="90"/>
      <c r="G82" s="90"/>
    </row>
    <row r="83" spans="6:7" s="91" customFormat="1" x14ac:dyDescent="0.2">
      <c r="F83" s="90"/>
      <c r="G83" s="90"/>
    </row>
    <row r="84" spans="6:7" s="91" customFormat="1" x14ac:dyDescent="0.2">
      <c r="F84" s="90"/>
      <c r="G84" s="90"/>
    </row>
    <row r="85" spans="6:7" s="91" customFormat="1" x14ac:dyDescent="0.2">
      <c r="F85" s="90"/>
      <c r="G85" s="90"/>
    </row>
    <row r="86" spans="6:7" s="91" customFormat="1" x14ac:dyDescent="0.2">
      <c r="F86" s="90"/>
      <c r="G86" s="90"/>
    </row>
    <row r="87" spans="6:7" s="91" customFormat="1" x14ac:dyDescent="0.2">
      <c r="F87" s="90"/>
      <c r="G87" s="90"/>
    </row>
    <row r="88" spans="6:7" s="91" customFormat="1" x14ac:dyDescent="0.2">
      <c r="F88" s="90"/>
      <c r="G88" s="90"/>
    </row>
    <row r="89" spans="6:7" s="91" customFormat="1" x14ac:dyDescent="0.2">
      <c r="F89" s="90"/>
      <c r="G89" s="90"/>
    </row>
    <row r="90" spans="6:7" s="91" customFormat="1" x14ac:dyDescent="0.2">
      <c r="F90" s="90"/>
      <c r="G90" s="90"/>
    </row>
    <row r="91" spans="6:7" s="91" customFormat="1" x14ac:dyDescent="0.2">
      <c r="F91" s="90"/>
      <c r="G91" s="90"/>
    </row>
    <row r="92" spans="6:7" s="91" customFormat="1" x14ac:dyDescent="0.2">
      <c r="F92" s="90"/>
      <c r="G92" s="90"/>
    </row>
    <row r="93" spans="6:7" s="91" customFormat="1" x14ac:dyDescent="0.2">
      <c r="F93" s="90"/>
      <c r="G93" s="90"/>
    </row>
    <row r="94" spans="6:7" s="91" customFormat="1" x14ac:dyDescent="0.2">
      <c r="F94" s="90"/>
      <c r="G94" s="90"/>
    </row>
    <row r="95" spans="6:7" s="91" customFormat="1" x14ac:dyDescent="0.2">
      <c r="F95" s="90"/>
      <c r="G95" s="90"/>
    </row>
    <row r="96" spans="6:7" s="91" customFormat="1" x14ac:dyDescent="0.2">
      <c r="F96" s="90"/>
      <c r="G96" s="90"/>
    </row>
    <row r="97" spans="6:7" s="91" customFormat="1" x14ac:dyDescent="0.2">
      <c r="F97" s="90"/>
      <c r="G97" s="90"/>
    </row>
    <row r="98" spans="6:7" s="91" customFormat="1" x14ac:dyDescent="0.2">
      <c r="F98" s="90"/>
      <c r="G98" s="90"/>
    </row>
    <row r="99" spans="6:7" s="91" customFormat="1" x14ac:dyDescent="0.2">
      <c r="F99" s="90"/>
      <c r="G99" s="90"/>
    </row>
    <row r="100" spans="6:7" s="91" customFormat="1" x14ac:dyDescent="0.2">
      <c r="F100" s="90"/>
      <c r="G100" s="90"/>
    </row>
    <row r="101" spans="6:7" s="91" customFormat="1" x14ac:dyDescent="0.2">
      <c r="F101" s="90"/>
      <c r="G101" s="90"/>
    </row>
    <row r="102" spans="6:7" s="91" customFormat="1" x14ac:dyDescent="0.2">
      <c r="F102" s="90"/>
      <c r="G102" s="90"/>
    </row>
    <row r="103" spans="6:7" s="91" customFormat="1" x14ac:dyDescent="0.2">
      <c r="F103" s="90"/>
      <c r="G103" s="90"/>
    </row>
    <row r="104" spans="6:7" s="91" customFormat="1" x14ac:dyDescent="0.2">
      <c r="F104" s="90"/>
      <c r="G104" s="90"/>
    </row>
    <row r="105" spans="6:7" s="91" customFormat="1" x14ac:dyDescent="0.2">
      <c r="F105" s="90"/>
      <c r="G105" s="90"/>
    </row>
    <row r="106" spans="6:7" s="91" customFormat="1" x14ac:dyDescent="0.2">
      <c r="F106" s="90"/>
      <c r="G106" s="90"/>
    </row>
    <row r="107" spans="6:7" s="91" customFormat="1" x14ac:dyDescent="0.2">
      <c r="F107" s="90"/>
      <c r="G107" s="90"/>
    </row>
    <row r="108" spans="6:7" s="91" customFormat="1" x14ac:dyDescent="0.2">
      <c r="F108" s="90"/>
      <c r="G108" s="90"/>
    </row>
    <row r="109" spans="6:7" s="91" customFormat="1" x14ac:dyDescent="0.2">
      <c r="F109" s="90"/>
      <c r="G109" s="90"/>
    </row>
    <row r="110" spans="6:7" s="91" customFormat="1" x14ac:dyDescent="0.2">
      <c r="F110" s="90"/>
      <c r="G110" s="90"/>
    </row>
    <row r="111" spans="6:7" s="91" customFormat="1" x14ac:dyDescent="0.2">
      <c r="F111" s="90"/>
      <c r="G111" s="90"/>
    </row>
    <row r="112" spans="6:7" s="91" customFormat="1" x14ac:dyDescent="0.2">
      <c r="F112" s="90"/>
      <c r="G112" s="90"/>
    </row>
    <row r="113" spans="6:7" s="91" customFormat="1" x14ac:dyDescent="0.2">
      <c r="F113" s="90"/>
      <c r="G113" s="90"/>
    </row>
    <row r="114" spans="6:7" s="91" customFormat="1" x14ac:dyDescent="0.2">
      <c r="F114" s="90"/>
      <c r="G114" s="90"/>
    </row>
    <row r="115" spans="6:7" s="91" customFormat="1" x14ac:dyDescent="0.2">
      <c r="F115" s="90"/>
      <c r="G115" s="90"/>
    </row>
    <row r="116" spans="6:7" s="91" customFormat="1" x14ac:dyDescent="0.2">
      <c r="F116" s="90"/>
      <c r="G116" s="90"/>
    </row>
    <row r="117" spans="6:7" s="91" customFormat="1" x14ac:dyDescent="0.2">
      <c r="F117" s="90"/>
      <c r="G117" s="90"/>
    </row>
    <row r="118" spans="6:7" s="91" customFormat="1" x14ac:dyDescent="0.2">
      <c r="F118" s="90"/>
      <c r="G118" s="90"/>
    </row>
    <row r="119" spans="6:7" s="91" customFormat="1" x14ac:dyDescent="0.2">
      <c r="F119" s="90"/>
      <c r="G119" s="90"/>
    </row>
    <row r="120" spans="6:7" s="91" customFormat="1" x14ac:dyDescent="0.2">
      <c r="F120" s="90"/>
      <c r="G120" s="90"/>
    </row>
    <row r="121" spans="6:7" s="91" customFormat="1" x14ac:dyDescent="0.2">
      <c r="F121" s="90"/>
      <c r="G121" s="90"/>
    </row>
    <row r="122" spans="6:7" s="91" customFormat="1" x14ac:dyDescent="0.2">
      <c r="F122" s="90"/>
      <c r="G122" s="90"/>
    </row>
    <row r="123" spans="6:7" s="91" customFormat="1" x14ac:dyDescent="0.2">
      <c r="F123" s="90"/>
      <c r="G123" s="90"/>
    </row>
    <row r="124" spans="6:7" s="91" customFormat="1" x14ac:dyDescent="0.2">
      <c r="F124" s="90"/>
      <c r="G124" s="90"/>
    </row>
    <row r="125" spans="6:7" s="91" customFormat="1" x14ac:dyDescent="0.2">
      <c r="F125" s="90"/>
      <c r="G125" s="90"/>
    </row>
    <row r="126" spans="6:7" s="91" customFormat="1" x14ac:dyDescent="0.2">
      <c r="F126" s="90"/>
      <c r="G126" s="90"/>
    </row>
    <row r="127" spans="6:7" s="91" customFormat="1" x14ac:dyDescent="0.2">
      <c r="F127" s="90"/>
      <c r="G127" s="90"/>
    </row>
    <row r="128" spans="6:7" s="91" customFormat="1" x14ac:dyDescent="0.2">
      <c r="F128" s="90"/>
      <c r="G128" s="90"/>
    </row>
    <row r="129" spans="6:7" s="91" customFormat="1" x14ac:dyDescent="0.2">
      <c r="F129" s="90"/>
      <c r="G129" s="90"/>
    </row>
    <row r="130" spans="6:7" s="91" customFormat="1" x14ac:dyDescent="0.2">
      <c r="F130" s="90"/>
      <c r="G130" s="90"/>
    </row>
    <row r="131" spans="6:7" s="91" customFormat="1" x14ac:dyDescent="0.2">
      <c r="F131" s="90"/>
      <c r="G131" s="90"/>
    </row>
    <row r="132" spans="6:7" s="91" customFormat="1" x14ac:dyDescent="0.2">
      <c r="F132" s="90"/>
      <c r="G132" s="90"/>
    </row>
    <row r="133" spans="6:7" s="91" customFormat="1" x14ac:dyDescent="0.2">
      <c r="F133" s="90"/>
      <c r="G133" s="90"/>
    </row>
    <row r="134" spans="6:7" s="91" customFormat="1" x14ac:dyDescent="0.2">
      <c r="F134" s="90"/>
      <c r="G134" s="90"/>
    </row>
    <row r="135" spans="6:7" s="91" customFormat="1" x14ac:dyDescent="0.2">
      <c r="F135" s="90"/>
      <c r="G135" s="90"/>
    </row>
    <row r="136" spans="6:7" s="91" customFormat="1" x14ac:dyDescent="0.2">
      <c r="F136" s="90"/>
      <c r="G136" s="90"/>
    </row>
    <row r="137" spans="6:7" s="91" customFormat="1" x14ac:dyDescent="0.2">
      <c r="F137" s="90"/>
      <c r="G137" s="90"/>
    </row>
    <row r="138" spans="6:7" s="91" customFormat="1" x14ac:dyDescent="0.2">
      <c r="F138" s="90"/>
      <c r="G138" s="90"/>
    </row>
    <row r="139" spans="6:7" s="91" customFormat="1" x14ac:dyDescent="0.2">
      <c r="F139" s="90"/>
      <c r="G139" s="90"/>
    </row>
    <row r="140" spans="6:7" s="91" customFormat="1" x14ac:dyDescent="0.2">
      <c r="F140" s="90"/>
      <c r="G140" s="90"/>
    </row>
    <row r="141" spans="6:7" s="91" customFormat="1" x14ac:dyDescent="0.2">
      <c r="F141" s="90"/>
      <c r="G141" s="90"/>
    </row>
    <row r="142" spans="6:7" s="91" customFormat="1" x14ac:dyDescent="0.2">
      <c r="F142" s="90"/>
      <c r="G142" s="90"/>
    </row>
    <row r="143" spans="6:7" s="91" customFormat="1" x14ac:dyDescent="0.2">
      <c r="F143" s="90"/>
      <c r="G143" s="90"/>
    </row>
    <row r="144" spans="6:7" s="91" customFormat="1" x14ac:dyDescent="0.2">
      <c r="F144" s="90"/>
      <c r="G144" s="90"/>
    </row>
    <row r="145" spans="6:7" s="91" customFormat="1" x14ac:dyDescent="0.2">
      <c r="F145" s="90"/>
      <c r="G145" s="90"/>
    </row>
    <row r="146" spans="6:7" s="91" customFormat="1" x14ac:dyDescent="0.2">
      <c r="F146" s="90"/>
      <c r="G146" s="90"/>
    </row>
    <row r="147" spans="6:7" s="91" customFormat="1" x14ac:dyDescent="0.2">
      <c r="F147" s="90"/>
      <c r="G147" s="90"/>
    </row>
    <row r="148" spans="6:7" s="91" customFormat="1" x14ac:dyDescent="0.2">
      <c r="F148" s="90"/>
      <c r="G148" s="90"/>
    </row>
    <row r="149" spans="6:7" s="91" customFormat="1" x14ac:dyDescent="0.2">
      <c r="F149" s="90"/>
      <c r="G149" s="90"/>
    </row>
    <row r="150" spans="6:7" s="91" customFormat="1" x14ac:dyDescent="0.2">
      <c r="F150" s="90"/>
      <c r="G150" s="90"/>
    </row>
    <row r="151" spans="6:7" s="91" customFormat="1" x14ac:dyDescent="0.2">
      <c r="F151" s="90"/>
      <c r="G151" s="90"/>
    </row>
    <row r="152" spans="6:7" s="91" customFormat="1" x14ac:dyDescent="0.2">
      <c r="F152" s="90"/>
      <c r="G152" s="90"/>
    </row>
    <row r="153" spans="6:7" s="91" customFormat="1" x14ac:dyDescent="0.2">
      <c r="F153" s="90"/>
      <c r="G153" s="90"/>
    </row>
    <row r="154" spans="6:7" s="91" customFormat="1" x14ac:dyDescent="0.2">
      <c r="F154" s="90"/>
      <c r="G154" s="90"/>
    </row>
    <row r="155" spans="6:7" s="91" customFormat="1" x14ac:dyDescent="0.2">
      <c r="F155" s="90"/>
      <c r="G155" s="90"/>
    </row>
    <row r="156" spans="6:7" s="91" customFormat="1" x14ac:dyDescent="0.2">
      <c r="F156" s="90"/>
      <c r="G156" s="90"/>
    </row>
    <row r="157" spans="6:7" s="91" customFormat="1" x14ac:dyDescent="0.2">
      <c r="F157" s="90"/>
      <c r="G157" s="90"/>
    </row>
    <row r="158" spans="6:7" s="91" customFormat="1" x14ac:dyDescent="0.2">
      <c r="F158" s="90"/>
      <c r="G158" s="90"/>
    </row>
    <row r="159" spans="6:7" s="91" customFormat="1" x14ac:dyDescent="0.2">
      <c r="F159" s="90"/>
      <c r="G159" s="90"/>
    </row>
    <row r="160" spans="6:7" s="91" customFormat="1" x14ac:dyDescent="0.2">
      <c r="F160" s="90"/>
      <c r="G160" s="90"/>
    </row>
    <row r="161" spans="6:7" s="91" customFormat="1" x14ac:dyDescent="0.2">
      <c r="F161" s="90"/>
      <c r="G161" s="90"/>
    </row>
    <row r="162" spans="6:7" s="91" customFormat="1" x14ac:dyDescent="0.2">
      <c r="F162" s="90"/>
      <c r="G162" s="90"/>
    </row>
    <row r="163" spans="6:7" s="91" customFormat="1" x14ac:dyDescent="0.2">
      <c r="F163" s="90"/>
      <c r="G163" s="90"/>
    </row>
    <row r="164" spans="6:7" s="91" customFormat="1" x14ac:dyDescent="0.2">
      <c r="F164" s="90"/>
      <c r="G164" s="90"/>
    </row>
    <row r="165" spans="6:7" s="91" customFormat="1" x14ac:dyDescent="0.2">
      <c r="F165" s="90"/>
      <c r="G165" s="90"/>
    </row>
    <row r="166" spans="6:7" s="91" customFormat="1" x14ac:dyDescent="0.2">
      <c r="F166" s="90"/>
      <c r="G166" s="90"/>
    </row>
    <row r="167" spans="6:7" s="91" customFormat="1" x14ac:dyDescent="0.2">
      <c r="F167" s="90"/>
      <c r="G167" s="90"/>
    </row>
    <row r="168" spans="6:7" s="91" customFormat="1" x14ac:dyDescent="0.2">
      <c r="F168" s="90"/>
      <c r="G168" s="90"/>
    </row>
    <row r="169" spans="6:7" s="91" customFormat="1" x14ac:dyDescent="0.2">
      <c r="F169" s="90"/>
      <c r="G169" s="90"/>
    </row>
    <row r="170" spans="6:7" s="91" customFormat="1" x14ac:dyDescent="0.2">
      <c r="F170" s="90"/>
      <c r="G170" s="90"/>
    </row>
    <row r="171" spans="6:7" s="91" customFormat="1" x14ac:dyDescent="0.2">
      <c r="F171" s="90"/>
      <c r="G171" s="90"/>
    </row>
    <row r="172" spans="6:7" s="91" customFormat="1" x14ac:dyDescent="0.2">
      <c r="F172" s="90"/>
      <c r="G172" s="90"/>
    </row>
    <row r="173" spans="6:7" s="91" customFormat="1" x14ac:dyDescent="0.2">
      <c r="F173" s="90"/>
      <c r="G173" s="90"/>
    </row>
    <row r="174" spans="6:7" s="91" customFormat="1" x14ac:dyDescent="0.2">
      <c r="F174" s="90"/>
      <c r="G174" s="90"/>
    </row>
    <row r="175" spans="6:7" s="91" customFormat="1" x14ac:dyDescent="0.2">
      <c r="F175" s="90"/>
      <c r="G175" s="90"/>
    </row>
    <row r="176" spans="6:7" s="91" customFormat="1" x14ac:dyDescent="0.2">
      <c r="F176" s="90"/>
      <c r="G176" s="90"/>
    </row>
    <row r="177" spans="6:7" s="91" customFormat="1" x14ac:dyDescent="0.2">
      <c r="F177" s="90"/>
      <c r="G177" s="90"/>
    </row>
    <row r="178" spans="6:7" s="91" customFormat="1" x14ac:dyDescent="0.2">
      <c r="F178" s="90"/>
      <c r="G178" s="90"/>
    </row>
    <row r="179" spans="6:7" s="91" customFormat="1" x14ac:dyDescent="0.2">
      <c r="F179" s="90"/>
      <c r="G179" s="90"/>
    </row>
    <row r="180" spans="6:7" s="91" customFormat="1" x14ac:dyDescent="0.2">
      <c r="F180" s="90"/>
      <c r="G180" s="90"/>
    </row>
    <row r="181" spans="6:7" s="91" customFormat="1" x14ac:dyDescent="0.2">
      <c r="F181" s="90"/>
      <c r="G181" s="90"/>
    </row>
    <row r="182" spans="6:7" s="91" customFormat="1" x14ac:dyDescent="0.2">
      <c r="F182" s="90"/>
      <c r="G182" s="90"/>
    </row>
    <row r="183" spans="6:7" s="91" customFormat="1" x14ac:dyDescent="0.2">
      <c r="F183" s="90"/>
      <c r="G183" s="90"/>
    </row>
    <row r="184" spans="6:7" s="91" customFormat="1" x14ac:dyDescent="0.2">
      <c r="F184" s="90"/>
      <c r="G184" s="90"/>
    </row>
    <row r="185" spans="6:7" s="91" customFormat="1" x14ac:dyDescent="0.2">
      <c r="F185" s="90"/>
      <c r="G185" s="90"/>
    </row>
    <row r="186" spans="6:7" s="91" customFormat="1" x14ac:dyDescent="0.2">
      <c r="F186" s="90"/>
      <c r="G186" s="90"/>
    </row>
    <row r="187" spans="6:7" s="91" customFormat="1" x14ac:dyDescent="0.2">
      <c r="F187" s="90"/>
      <c r="G187" s="90"/>
    </row>
    <row r="188" spans="6:7" s="91" customFormat="1" x14ac:dyDescent="0.2">
      <c r="F188" s="90"/>
      <c r="G188" s="90"/>
    </row>
    <row r="189" spans="6:7" s="91" customFormat="1" x14ac:dyDescent="0.2">
      <c r="F189" s="90"/>
      <c r="G189" s="90"/>
    </row>
    <row r="190" spans="6:7" s="91" customFormat="1" x14ac:dyDescent="0.2">
      <c r="F190" s="90"/>
      <c r="G190" s="90"/>
    </row>
    <row r="191" spans="6:7" s="91" customFormat="1" x14ac:dyDescent="0.2">
      <c r="F191" s="90"/>
      <c r="G191" s="90"/>
    </row>
    <row r="192" spans="6:7" s="91" customFormat="1" x14ac:dyDescent="0.2">
      <c r="F192" s="90"/>
      <c r="G192" s="90"/>
    </row>
    <row r="193" spans="6:7" s="91" customFormat="1" x14ac:dyDescent="0.2">
      <c r="F193" s="90"/>
      <c r="G193" s="90"/>
    </row>
    <row r="194" spans="6:7" s="91" customFormat="1" x14ac:dyDescent="0.2">
      <c r="F194" s="90"/>
      <c r="G194" s="90"/>
    </row>
    <row r="195" spans="6:7" s="91" customFormat="1" x14ac:dyDescent="0.2">
      <c r="F195" s="90"/>
      <c r="G195" s="90"/>
    </row>
    <row r="196" spans="6:7" s="91" customFormat="1" x14ac:dyDescent="0.2">
      <c r="F196" s="90"/>
      <c r="G196" s="90"/>
    </row>
    <row r="197" spans="6:7" s="91" customFormat="1" x14ac:dyDescent="0.2">
      <c r="F197" s="90"/>
      <c r="G197" s="90"/>
    </row>
    <row r="198" spans="6:7" s="91" customFormat="1" x14ac:dyDescent="0.2">
      <c r="F198" s="90"/>
      <c r="G198" s="90"/>
    </row>
    <row r="199" spans="6:7" s="91" customFormat="1" x14ac:dyDescent="0.2">
      <c r="F199" s="90"/>
      <c r="G199" s="90"/>
    </row>
    <row r="200" spans="6:7" s="91" customFormat="1" x14ac:dyDescent="0.2">
      <c r="F200" s="90"/>
      <c r="G200" s="90"/>
    </row>
    <row r="201" spans="6:7" s="91" customFormat="1" x14ac:dyDescent="0.2">
      <c r="F201" s="90"/>
      <c r="G201" s="90"/>
    </row>
    <row r="202" spans="6:7" s="91" customFormat="1" x14ac:dyDescent="0.2">
      <c r="F202" s="90"/>
      <c r="G202" s="90"/>
    </row>
    <row r="203" spans="6:7" s="91" customFormat="1" x14ac:dyDescent="0.2">
      <c r="F203" s="90"/>
      <c r="G203" s="90"/>
    </row>
    <row r="204" spans="6:7" s="91" customFormat="1" x14ac:dyDescent="0.2">
      <c r="F204" s="90"/>
      <c r="G204" s="90"/>
    </row>
    <row r="205" spans="6:7" s="91" customFormat="1" x14ac:dyDescent="0.2">
      <c r="F205" s="90"/>
      <c r="G205" s="90"/>
    </row>
    <row r="206" spans="6:7" s="91" customFormat="1" x14ac:dyDescent="0.2">
      <c r="F206" s="90"/>
      <c r="G206" s="90"/>
    </row>
    <row r="207" spans="6:7" s="91" customFormat="1" x14ac:dyDescent="0.2">
      <c r="F207" s="90"/>
      <c r="G207" s="90"/>
    </row>
    <row r="208" spans="6:7" s="91" customFormat="1" x14ac:dyDescent="0.2">
      <c r="F208" s="90"/>
      <c r="G208" s="90"/>
    </row>
    <row r="209" spans="6:7" s="91" customFormat="1" x14ac:dyDescent="0.2">
      <c r="F209" s="90"/>
      <c r="G209" s="90"/>
    </row>
    <row r="210" spans="6:7" s="91" customFormat="1" x14ac:dyDescent="0.2">
      <c r="F210" s="90"/>
      <c r="G210" s="90"/>
    </row>
    <row r="211" spans="6:7" s="91" customFormat="1" x14ac:dyDescent="0.2">
      <c r="F211" s="90"/>
      <c r="G211" s="90"/>
    </row>
    <row r="212" spans="6:7" s="91" customFormat="1" x14ac:dyDescent="0.2">
      <c r="F212" s="90"/>
      <c r="G212" s="90"/>
    </row>
    <row r="213" spans="6:7" s="91" customFormat="1" x14ac:dyDescent="0.2">
      <c r="F213" s="90"/>
      <c r="G213" s="90"/>
    </row>
    <row r="214" spans="6:7" s="91" customFormat="1" x14ac:dyDescent="0.2">
      <c r="F214" s="90"/>
      <c r="G214" s="90"/>
    </row>
    <row r="215" spans="6:7" s="91" customFormat="1" x14ac:dyDescent="0.2">
      <c r="F215" s="90"/>
      <c r="G215" s="90"/>
    </row>
    <row r="216" spans="6:7" s="91" customFormat="1" x14ac:dyDescent="0.2">
      <c r="F216" s="90"/>
      <c r="G216" s="90"/>
    </row>
    <row r="217" spans="6:7" s="91" customFormat="1" x14ac:dyDescent="0.2">
      <c r="F217" s="90"/>
      <c r="G217" s="90"/>
    </row>
    <row r="218" spans="6:7" s="91" customFormat="1" x14ac:dyDescent="0.2">
      <c r="F218" s="90"/>
      <c r="G218" s="90"/>
    </row>
    <row r="219" spans="6:7" s="91" customFormat="1" x14ac:dyDescent="0.2">
      <c r="F219" s="90"/>
      <c r="G219" s="90"/>
    </row>
    <row r="220" spans="6:7" s="91" customFormat="1" x14ac:dyDescent="0.2">
      <c r="F220" s="90"/>
      <c r="G220" s="90"/>
    </row>
    <row r="221" spans="6:7" s="91" customFormat="1" x14ac:dyDescent="0.2">
      <c r="F221" s="90"/>
      <c r="G221" s="90"/>
    </row>
    <row r="222" spans="6:7" s="91" customFormat="1" x14ac:dyDescent="0.2">
      <c r="F222" s="90"/>
      <c r="G222" s="90"/>
    </row>
    <row r="223" spans="6:7" s="91" customFormat="1" x14ac:dyDescent="0.2">
      <c r="F223" s="90"/>
      <c r="G223" s="90"/>
    </row>
    <row r="224" spans="6:7" s="91" customFormat="1" x14ac:dyDescent="0.2">
      <c r="F224" s="90"/>
      <c r="G224" s="90"/>
    </row>
    <row r="225" spans="6:7" s="91" customFormat="1" x14ac:dyDescent="0.2">
      <c r="F225" s="90"/>
      <c r="G225" s="90"/>
    </row>
    <row r="226" spans="6:7" s="91" customFormat="1" x14ac:dyDescent="0.2">
      <c r="F226" s="90"/>
      <c r="G226" s="90"/>
    </row>
    <row r="227" spans="6:7" s="91" customFormat="1" x14ac:dyDescent="0.2">
      <c r="F227" s="90"/>
      <c r="G227" s="90"/>
    </row>
    <row r="228" spans="6:7" s="91" customFormat="1" x14ac:dyDescent="0.2">
      <c r="F228" s="90"/>
      <c r="G228" s="90"/>
    </row>
    <row r="229" spans="6:7" s="91" customFormat="1" x14ac:dyDescent="0.2">
      <c r="F229" s="90"/>
      <c r="G229" s="90"/>
    </row>
    <row r="230" spans="6:7" s="91" customFormat="1" x14ac:dyDescent="0.2">
      <c r="F230" s="90"/>
      <c r="G230" s="90"/>
    </row>
    <row r="231" spans="6:7" s="91" customFormat="1" x14ac:dyDescent="0.2">
      <c r="F231" s="90"/>
      <c r="G231" s="90"/>
    </row>
    <row r="232" spans="6:7" s="91" customFormat="1" x14ac:dyDescent="0.2">
      <c r="F232" s="90"/>
      <c r="G232" s="90"/>
    </row>
    <row r="233" spans="6:7" s="91" customFormat="1" x14ac:dyDescent="0.2">
      <c r="F233" s="90"/>
      <c r="G233" s="90"/>
    </row>
    <row r="234" spans="6:7" s="91" customFormat="1" x14ac:dyDescent="0.2">
      <c r="F234" s="90"/>
      <c r="G234" s="90"/>
    </row>
    <row r="235" spans="6:7" s="91" customFormat="1" x14ac:dyDescent="0.2">
      <c r="F235" s="90"/>
      <c r="G235" s="90"/>
    </row>
    <row r="236" spans="6:7" s="91" customFormat="1" x14ac:dyDescent="0.2">
      <c r="F236" s="90"/>
      <c r="G236" s="90"/>
    </row>
    <row r="237" spans="6:7" s="91" customFormat="1" x14ac:dyDescent="0.2">
      <c r="F237" s="90"/>
      <c r="G237" s="90"/>
    </row>
    <row r="238" spans="6:7" s="91" customFormat="1" x14ac:dyDescent="0.2">
      <c r="F238" s="90"/>
      <c r="G238" s="90"/>
    </row>
    <row r="239" spans="6:7" s="91" customFormat="1" x14ac:dyDescent="0.2">
      <c r="F239" s="90"/>
      <c r="G239" s="90"/>
    </row>
    <row r="240" spans="6:7" s="91" customFormat="1" x14ac:dyDescent="0.2">
      <c r="F240" s="90"/>
      <c r="G240" s="90"/>
    </row>
    <row r="241" spans="6:7" s="91" customFormat="1" x14ac:dyDescent="0.2">
      <c r="F241" s="90"/>
      <c r="G241" s="90"/>
    </row>
    <row r="242" spans="6:7" s="91" customFormat="1" x14ac:dyDescent="0.2">
      <c r="F242" s="90"/>
      <c r="G242" s="90"/>
    </row>
    <row r="243" spans="6:7" s="91" customFormat="1" x14ac:dyDescent="0.2">
      <c r="F243" s="90"/>
      <c r="G243" s="90"/>
    </row>
    <row r="244" spans="6:7" s="91" customFormat="1" x14ac:dyDescent="0.2">
      <c r="F244" s="90"/>
      <c r="G244" s="90"/>
    </row>
    <row r="245" spans="6:7" s="91" customFormat="1" x14ac:dyDescent="0.2">
      <c r="F245" s="90"/>
      <c r="G245" s="90"/>
    </row>
    <row r="246" spans="6:7" s="91" customFormat="1" x14ac:dyDescent="0.2">
      <c r="F246" s="90"/>
      <c r="G246" s="90"/>
    </row>
    <row r="247" spans="6:7" s="91" customFormat="1" x14ac:dyDescent="0.2">
      <c r="F247" s="90"/>
      <c r="G247" s="90"/>
    </row>
    <row r="248" spans="6:7" s="91" customFormat="1" x14ac:dyDescent="0.2">
      <c r="F248" s="90"/>
      <c r="G248" s="90"/>
    </row>
    <row r="249" spans="6:7" s="91" customFormat="1" x14ac:dyDescent="0.2">
      <c r="F249" s="90"/>
      <c r="G249" s="90"/>
    </row>
    <row r="250" spans="6:7" s="91" customFormat="1" x14ac:dyDescent="0.2">
      <c r="F250" s="90"/>
      <c r="G250" s="90"/>
    </row>
    <row r="251" spans="6:7" s="91" customFormat="1" x14ac:dyDescent="0.2">
      <c r="F251" s="90"/>
      <c r="G251" s="90"/>
    </row>
    <row r="252" spans="6:7" s="91" customFormat="1" x14ac:dyDescent="0.2">
      <c r="F252" s="90"/>
      <c r="G252" s="90"/>
    </row>
    <row r="253" spans="6:7" s="91" customFormat="1" x14ac:dyDescent="0.2">
      <c r="F253" s="90"/>
      <c r="G253" s="90"/>
    </row>
    <row r="254" spans="6:7" s="91" customFormat="1" x14ac:dyDescent="0.2">
      <c r="F254" s="90"/>
      <c r="G254" s="90"/>
    </row>
    <row r="255" spans="6:7" s="91" customFormat="1" x14ac:dyDescent="0.2">
      <c r="F255" s="90"/>
      <c r="G255" s="90"/>
    </row>
    <row r="256" spans="6:7" s="91" customFormat="1" x14ac:dyDescent="0.2">
      <c r="F256" s="90"/>
      <c r="G256" s="90"/>
    </row>
    <row r="257" spans="6:7" s="91" customFormat="1" x14ac:dyDescent="0.2">
      <c r="F257" s="90"/>
      <c r="G257" s="90"/>
    </row>
    <row r="258" spans="6:7" s="91" customFormat="1" x14ac:dyDescent="0.2">
      <c r="F258" s="90"/>
      <c r="G258" s="90"/>
    </row>
    <row r="259" spans="6:7" s="91" customFormat="1" x14ac:dyDescent="0.2">
      <c r="F259" s="90"/>
      <c r="G259" s="90"/>
    </row>
    <row r="260" spans="6:7" s="91" customFormat="1" x14ac:dyDescent="0.2">
      <c r="F260" s="90"/>
      <c r="G260" s="90"/>
    </row>
    <row r="261" spans="6:7" s="91" customFormat="1" x14ac:dyDescent="0.2">
      <c r="F261" s="90"/>
      <c r="G261" s="90"/>
    </row>
    <row r="262" spans="6:7" s="91" customFormat="1" x14ac:dyDescent="0.2">
      <c r="F262" s="90"/>
      <c r="G262" s="90"/>
    </row>
    <row r="263" spans="6:7" s="91" customFormat="1" x14ac:dyDescent="0.2">
      <c r="F263" s="90"/>
      <c r="G263" s="90"/>
    </row>
    <row r="264" spans="6:7" s="91" customFormat="1" x14ac:dyDescent="0.2">
      <c r="F264" s="90"/>
      <c r="G264" s="90"/>
    </row>
    <row r="265" spans="6:7" s="91" customFormat="1" x14ac:dyDescent="0.2">
      <c r="F265" s="90"/>
      <c r="G265" s="90"/>
    </row>
    <row r="266" spans="6:7" s="91" customFormat="1" x14ac:dyDescent="0.2">
      <c r="F266" s="90"/>
      <c r="G266" s="90"/>
    </row>
    <row r="267" spans="6:7" s="91" customFormat="1" x14ac:dyDescent="0.2">
      <c r="F267" s="90"/>
      <c r="G267" s="90"/>
    </row>
    <row r="268" spans="6:7" s="91" customFormat="1" x14ac:dyDescent="0.2">
      <c r="F268" s="90"/>
      <c r="G268" s="90"/>
    </row>
    <row r="269" spans="6:7" s="91" customFormat="1" x14ac:dyDescent="0.2">
      <c r="F269" s="90"/>
      <c r="G269" s="90"/>
    </row>
    <row r="270" spans="6:7" s="91" customFormat="1" x14ac:dyDescent="0.2">
      <c r="F270" s="90"/>
      <c r="G270" s="90"/>
    </row>
    <row r="271" spans="6:7" s="91" customFormat="1" x14ac:dyDescent="0.2">
      <c r="F271" s="90"/>
      <c r="G271" s="90"/>
    </row>
    <row r="272" spans="6:7" s="91" customFormat="1" x14ac:dyDescent="0.2">
      <c r="F272" s="90"/>
      <c r="G272" s="90"/>
    </row>
    <row r="273" spans="6:7" s="91" customFormat="1" x14ac:dyDescent="0.2">
      <c r="F273" s="90"/>
      <c r="G273" s="90"/>
    </row>
    <row r="274" spans="6:7" s="91" customFormat="1" x14ac:dyDescent="0.2">
      <c r="F274" s="90"/>
      <c r="G274" s="90"/>
    </row>
    <row r="275" spans="6:7" s="91" customFormat="1" x14ac:dyDescent="0.2">
      <c r="F275" s="90"/>
      <c r="G275" s="90"/>
    </row>
    <row r="276" spans="6:7" s="91" customFormat="1" x14ac:dyDescent="0.2">
      <c r="F276" s="90"/>
      <c r="G276" s="90"/>
    </row>
    <row r="277" spans="6:7" s="91" customFormat="1" x14ac:dyDescent="0.2">
      <c r="F277" s="90"/>
      <c r="G277" s="90"/>
    </row>
    <row r="278" spans="6:7" s="91" customFormat="1" x14ac:dyDescent="0.2">
      <c r="F278" s="90"/>
      <c r="G278" s="90"/>
    </row>
    <row r="279" spans="6:7" s="91" customFormat="1" x14ac:dyDescent="0.2">
      <c r="F279" s="90"/>
      <c r="G279" s="90"/>
    </row>
    <row r="280" spans="6:7" s="91" customFormat="1" x14ac:dyDescent="0.2">
      <c r="F280" s="90"/>
      <c r="G280" s="90"/>
    </row>
    <row r="281" spans="6:7" s="91" customFormat="1" x14ac:dyDescent="0.2">
      <c r="F281" s="90"/>
      <c r="G281" s="90"/>
    </row>
    <row r="282" spans="6:7" s="91" customFormat="1" x14ac:dyDescent="0.2">
      <c r="F282" s="90"/>
      <c r="G282" s="90"/>
    </row>
    <row r="283" spans="6:7" s="91" customFormat="1" x14ac:dyDescent="0.2">
      <c r="F283" s="90"/>
      <c r="G283" s="90"/>
    </row>
    <row r="284" spans="6:7" s="91" customFormat="1" x14ac:dyDescent="0.2">
      <c r="F284" s="90"/>
      <c r="G284" s="90"/>
    </row>
    <row r="285" spans="6:7" s="91" customFormat="1" x14ac:dyDescent="0.2">
      <c r="F285" s="90"/>
      <c r="G285" s="90"/>
    </row>
    <row r="286" spans="6:7" s="91" customFormat="1" x14ac:dyDescent="0.2">
      <c r="F286" s="90"/>
      <c r="G286" s="90"/>
    </row>
    <row r="287" spans="6:7" s="91" customFormat="1" x14ac:dyDescent="0.2">
      <c r="F287" s="90"/>
      <c r="G287" s="90"/>
    </row>
    <row r="288" spans="6:7" s="91" customFormat="1" x14ac:dyDescent="0.2">
      <c r="F288" s="90"/>
      <c r="G288" s="90"/>
    </row>
    <row r="289" spans="6:7" s="91" customFormat="1" x14ac:dyDescent="0.2">
      <c r="F289" s="90"/>
      <c r="G289" s="90"/>
    </row>
    <row r="290" spans="6:7" s="91" customFormat="1" x14ac:dyDescent="0.2">
      <c r="F290" s="90"/>
      <c r="G290" s="90"/>
    </row>
    <row r="291" spans="6:7" s="91" customFormat="1" x14ac:dyDescent="0.2">
      <c r="F291" s="90"/>
      <c r="G291" s="90"/>
    </row>
    <row r="292" spans="6:7" s="91" customFormat="1" x14ac:dyDescent="0.2">
      <c r="F292" s="90"/>
      <c r="G292" s="90"/>
    </row>
    <row r="293" spans="6:7" s="91" customFormat="1" x14ac:dyDescent="0.2">
      <c r="F293" s="90"/>
      <c r="G293" s="90"/>
    </row>
    <row r="294" spans="6:7" s="91" customFormat="1" x14ac:dyDescent="0.2">
      <c r="F294" s="90"/>
      <c r="G294" s="90"/>
    </row>
    <row r="295" spans="6:7" s="91" customFormat="1" x14ac:dyDescent="0.2">
      <c r="F295" s="90"/>
      <c r="G295" s="90"/>
    </row>
    <row r="296" spans="6:7" s="91" customFormat="1" x14ac:dyDescent="0.2">
      <c r="F296" s="90"/>
      <c r="G296" s="90"/>
    </row>
    <row r="297" spans="6:7" s="91" customFormat="1" x14ac:dyDescent="0.2">
      <c r="F297" s="90"/>
      <c r="G297" s="90"/>
    </row>
    <row r="298" spans="6:7" s="91" customFormat="1" x14ac:dyDescent="0.2">
      <c r="F298" s="90"/>
      <c r="G298" s="90"/>
    </row>
    <row r="299" spans="6:7" s="91" customFormat="1" x14ac:dyDescent="0.2">
      <c r="F299" s="90"/>
      <c r="G299" s="90"/>
    </row>
    <row r="300" spans="6:7" s="91" customFormat="1" x14ac:dyDescent="0.2">
      <c r="F300" s="90"/>
      <c r="G300" s="90"/>
    </row>
    <row r="301" spans="6:7" s="91" customFormat="1" x14ac:dyDescent="0.2">
      <c r="F301" s="90"/>
      <c r="G301" s="90"/>
    </row>
    <row r="302" spans="6:7" s="91" customFormat="1" x14ac:dyDescent="0.2">
      <c r="F302" s="90"/>
      <c r="G302" s="90"/>
    </row>
    <row r="303" spans="6:7" s="91" customFormat="1" x14ac:dyDescent="0.2">
      <c r="F303" s="90"/>
      <c r="G303" s="90"/>
    </row>
    <row r="304" spans="6:7" s="91" customFormat="1" x14ac:dyDescent="0.2">
      <c r="F304" s="90"/>
      <c r="G304" s="90"/>
    </row>
    <row r="305" spans="6:7" s="91" customFormat="1" x14ac:dyDescent="0.2">
      <c r="F305" s="90"/>
      <c r="G305" s="90"/>
    </row>
    <row r="306" spans="6:7" s="91" customFormat="1" x14ac:dyDescent="0.2">
      <c r="F306" s="90"/>
      <c r="G306" s="90"/>
    </row>
    <row r="307" spans="6:7" s="91" customFormat="1" x14ac:dyDescent="0.2">
      <c r="F307" s="90"/>
      <c r="G307" s="90"/>
    </row>
    <row r="308" spans="6:7" s="91" customFormat="1" x14ac:dyDescent="0.2">
      <c r="F308" s="90"/>
      <c r="G308" s="90"/>
    </row>
    <row r="309" spans="6:7" s="91" customFormat="1" x14ac:dyDescent="0.2">
      <c r="F309" s="90"/>
      <c r="G309" s="90"/>
    </row>
    <row r="310" spans="6:7" s="91" customFormat="1" x14ac:dyDescent="0.2">
      <c r="F310" s="90"/>
      <c r="G310" s="90"/>
    </row>
    <row r="311" spans="6:7" s="91" customFormat="1" x14ac:dyDescent="0.2">
      <c r="F311" s="90"/>
      <c r="G311" s="90"/>
    </row>
    <row r="312" spans="6:7" s="91" customFormat="1" x14ac:dyDescent="0.2">
      <c r="F312" s="90"/>
      <c r="G312" s="90"/>
    </row>
    <row r="313" spans="6:7" s="91" customFormat="1" x14ac:dyDescent="0.2">
      <c r="F313" s="90"/>
      <c r="G313" s="90"/>
    </row>
    <row r="314" spans="6:7" s="91" customFormat="1" x14ac:dyDescent="0.2">
      <c r="F314" s="90"/>
      <c r="G314" s="90"/>
    </row>
    <row r="315" spans="6:7" s="91" customFormat="1" x14ac:dyDescent="0.2">
      <c r="F315" s="90"/>
      <c r="G315" s="90"/>
    </row>
    <row r="316" spans="6:7" s="91" customFormat="1" x14ac:dyDescent="0.2">
      <c r="F316" s="90"/>
      <c r="G316" s="90"/>
    </row>
    <row r="317" spans="6:7" s="91" customFormat="1" x14ac:dyDescent="0.2">
      <c r="F317" s="90"/>
      <c r="G317" s="90"/>
    </row>
    <row r="318" spans="6:7" s="91" customFormat="1" x14ac:dyDescent="0.2">
      <c r="F318" s="90"/>
      <c r="G318" s="90"/>
    </row>
    <row r="319" spans="6:7" s="91" customFormat="1" x14ac:dyDescent="0.2">
      <c r="F319" s="90"/>
      <c r="G319" s="90"/>
    </row>
    <row r="320" spans="6:7" s="91" customFormat="1" x14ac:dyDescent="0.2">
      <c r="F320" s="90"/>
      <c r="G320" s="90"/>
    </row>
    <row r="321" spans="6:7" s="91" customFormat="1" x14ac:dyDescent="0.2">
      <c r="F321" s="90"/>
      <c r="G321" s="90"/>
    </row>
    <row r="322" spans="6:7" s="91" customFormat="1" x14ac:dyDescent="0.2">
      <c r="F322" s="90"/>
      <c r="G322" s="90"/>
    </row>
    <row r="323" spans="6:7" s="91" customFormat="1" x14ac:dyDescent="0.2">
      <c r="F323" s="90"/>
      <c r="G323" s="90"/>
    </row>
    <row r="324" spans="6:7" s="91" customFormat="1" x14ac:dyDescent="0.2">
      <c r="F324" s="90"/>
      <c r="G324" s="90"/>
    </row>
    <row r="325" spans="6:7" s="91" customFormat="1" x14ac:dyDescent="0.2">
      <c r="F325" s="90"/>
      <c r="G325" s="90"/>
    </row>
    <row r="326" spans="6:7" s="91" customFormat="1" x14ac:dyDescent="0.2">
      <c r="F326" s="90"/>
      <c r="G326" s="90"/>
    </row>
    <row r="327" spans="6:7" s="91" customFormat="1" x14ac:dyDescent="0.2">
      <c r="F327" s="90"/>
      <c r="G327" s="90"/>
    </row>
    <row r="328" spans="6:7" s="91" customFormat="1" x14ac:dyDescent="0.2">
      <c r="F328" s="90"/>
      <c r="G328" s="90"/>
    </row>
    <row r="329" spans="6:7" s="91" customFormat="1" x14ac:dyDescent="0.2">
      <c r="F329" s="90"/>
      <c r="G329" s="90"/>
    </row>
    <row r="330" spans="6:7" s="91" customFormat="1" x14ac:dyDescent="0.2">
      <c r="F330" s="90"/>
      <c r="G330" s="90"/>
    </row>
    <row r="331" spans="6:7" s="91" customFormat="1" x14ac:dyDescent="0.2">
      <c r="F331" s="90"/>
      <c r="G331" s="90"/>
    </row>
    <row r="332" spans="6:7" s="91" customFormat="1" x14ac:dyDescent="0.2">
      <c r="F332" s="90"/>
      <c r="G332" s="90"/>
    </row>
    <row r="333" spans="6:7" s="91" customFormat="1" x14ac:dyDescent="0.2">
      <c r="F333" s="90"/>
      <c r="G333" s="90"/>
    </row>
    <row r="334" spans="6:7" s="91" customFormat="1" x14ac:dyDescent="0.2">
      <c r="F334" s="90"/>
      <c r="G334" s="90"/>
    </row>
    <row r="335" spans="6:7" s="91" customFormat="1" x14ac:dyDescent="0.2">
      <c r="F335" s="90"/>
      <c r="G335" s="90"/>
    </row>
    <row r="336" spans="6:7" s="91" customFormat="1" x14ac:dyDescent="0.2">
      <c r="F336" s="90"/>
      <c r="G336" s="90"/>
    </row>
    <row r="337" spans="6:7" s="91" customFormat="1" x14ac:dyDescent="0.2">
      <c r="F337" s="90"/>
      <c r="G337" s="90"/>
    </row>
    <row r="338" spans="6:7" s="91" customFormat="1" x14ac:dyDescent="0.2">
      <c r="F338" s="90"/>
      <c r="G338" s="90"/>
    </row>
    <row r="339" spans="6:7" s="91" customFormat="1" x14ac:dyDescent="0.2">
      <c r="F339" s="90"/>
      <c r="G339" s="90"/>
    </row>
    <row r="340" spans="6:7" s="91" customFormat="1" x14ac:dyDescent="0.2">
      <c r="F340" s="90"/>
      <c r="G340" s="90"/>
    </row>
    <row r="341" spans="6:7" s="91" customFormat="1" x14ac:dyDescent="0.2">
      <c r="F341" s="90"/>
      <c r="G341" s="90"/>
    </row>
    <row r="342" spans="6:7" s="91" customFormat="1" x14ac:dyDescent="0.2">
      <c r="F342" s="90"/>
      <c r="G342" s="90"/>
    </row>
    <row r="343" spans="6:7" s="91" customFormat="1" x14ac:dyDescent="0.2">
      <c r="F343" s="90"/>
      <c r="G343" s="90"/>
    </row>
    <row r="344" spans="6:7" s="91" customFormat="1" x14ac:dyDescent="0.2">
      <c r="F344" s="90"/>
      <c r="G344" s="90"/>
    </row>
    <row r="345" spans="6:7" s="91" customFormat="1" x14ac:dyDescent="0.2">
      <c r="F345" s="90"/>
      <c r="G345" s="90"/>
    </row>
    <row r="346" spans="6:7" s="91" customFormat="1" x14ac:dyDescent="0.2">
      <c r="F346" s="90"/>
      <c r="G346" s="90"/>
    </row>
    <row r="347" spans="6:7" s="91" customFormat="1" x14ac:dyDescent="0.2">
      <c r="F347" s="90"/>
      <c r="G347" s="90"/>
    </row>
    <row r="348" spans="6:7" s="91" customFormat="1" x14ac:dyDescent="0.2">
      <c r="F348" s="90"/>
      <c r="G348" s="90"/>
    </row>
    <row r="349" spans="6:7" s="91" customFormat="1" x14ac:dyDescent="0.2">
      <c r="F349" s="90"/>
      <c r="G349" s="90"/>
    </row>
    <row r="350" spans="6:7" s="91" customFormat="1" x14ac:dyDescent="0.2">
      <c r="F350" s="90"/>
      <c r="G350" s="90"/>
    </row>
    <row r="351" spans="6:7" s="91" customFormat="1" x14ac:dyDescent="0.2">
      <c r="F351" s="90"/>
      <c r="G351" s="90"/>
    </row>
    <row r="352" spans="6:7" s="91" customFormat="1" x14ac:dyDescent="0.2">
      <c r="F352" s="90"/>
      <c r="G352" s="90"/>
    </row>
    <row r="353" spans="6:7" s="91" customFormat="1" x14ac:dyDescent="0.2">
      <c r="F353" s="90"/>
      <c r="G353" s="90"/>
    </row>
    <row r="354" spans="6:7" s="91" customFormat="1" x14ac:dyDescent="0.2">
      <c r="F354" s="90"/>
      <c r="G354" s="90"/>
    </row>
    <row r="355" spans="6:7" s="91" customFormat="1" x14ac:dyDescent="0.2">
      <c r="F355" s="90"/>
      <c r="G355" s="90"/>
    </row>
    <row r="356" spans="6:7" s="91" customFormat="1" x14ac:dyDescent="0.2">
      <c r="F356" s="90"/>
      <c r="G356" s="90"/>
    </row>
    <row r="357" spans="6:7" s="91" customFormat="1" x14ac:dyDescent="0.2">
      <c r="F357" s="90"/>
      <c r="G357" s="90"/>
    </row>
    <row r="358" spans="6:7" s="91" customFormat="1" x14ac:dyDescent="0.2">
      <c r="F358" s="90"/>
      <c r="G358" s="90"/>
    </row>
    <row r="359" spans="6:7" s="91" customFormat="1" x14ac:dyDescent="0.2">
      <c r="F359" s="90"/>
      <c r="G359" s="90"/>
    </row>
    <row r="360" spans="6:7" s="91" customFormat="1" x14ac:dyDescent="0.2">
      <c r="F360" s="90"/>
      <c r="G360" s="90"/>
    </row>
    <row r="361" spans="6:7" s="91" customFormat="1" x14ac:dyDescent="0.2">
      <c r="F361" s="90"/>
      <c r="G361" s="90"/>
    </row>
    <row r="362" spans="6:7" s="91" customFormat="1" x14ac:dyDescent="0.2">
      <c r="F362" s="90"/>
      <c r="G362" s="90"/>
    </row>
    <row r="363" spans="6:7" s="91" customFormat="1" x14ac:dyDescent="0.2">
      <c r="F363" s="90"/>
      <c r="G363" s="90"/>
    </row>
    <row r="364" spans="6:7" s="91" customFormat="1" x14ac:dyDescent="0.2">
      <c r="F364" s="90"/>
      <c r="G364" s="90"/>
    </row>
    <row r="365" spans="6:7" s="91" customFormat="1" x14ac:dyDescent="0.2">
      <c r="F365" s="90"/>
      <c r="G365" s="90"/>
    </row>
    <row r="366" spans="6:7" s="91" customFormat="1" x14ac:dyDescent="0.2">
      <c r="F366" s="90"/>
      <c r="G366" s="90"/>
    </row>
    <row r="367" spans="6:7" s="91" customFormat="1" x14ac:dyDescent="0.2">
      <c r="F367" s="90"/>
      <c r="G367" s="90"/>
    </row>
    <row r="368" spans="6:7" s="91" customFormat="1" x14ac:dyDescent="0.2">
      <c r="F368" s="90"/>
      <c r="G368" s="90"/>
    </row>
    <row r="369" spans="6:7" s="91" customFormat="1" x14ac:dyDescent="0.2">
      <c r="F369" s="90"/>
      <c r="G369" s="90"/>
    </row>
    <row r="370" spans="6:7" s="91" customFormat="1" x14ac:dyDescent="0.2">
      <c r="F370" s="90"/>
      <c r="G370" s="90"/>
    </row>
    <row r="371" spans="6:7" s="91" customFormat="1" x14ac:dyDescent="0.2">
      <c r="F371" s="90"/>
      <c r="G371" s="90"/>
    </row>
    <row r="372" spans="6:7" s="91" customFormat="1" x14ac:dyDescent="0.2">
      <c r="F372" s="90"/>
      <c r="G372" s="90"/>
    </row>
    <row r="373" spans="6:7" s="91" customFormat="1" x14ac:dyDescent="0.2">
      <c r="F373" s="90"/>
      <c r="G373" s="90"/>
    </row>
    <row r="374" spans="6:7" s="91" customFormat="1" x14ac:dyDescent="0.2">
      <c r="F374" s="90"/>
      <c r="G374" s="90"/>
    </row>
    <row r="375" spans="6:7" s="91" customFormat="1" x14ac:dyDescent="0.2">
      <c r="F375" s="90"/>
      <c r="G375" s="90"/>
    </row>
    <row r="376" spans="6:7" s="91" customFormat="1" x14ac:dyDescent="0.2">
      <c r="F376" s="90"/>
      <c r="G376" s="90"/>
    </row>
    <row r="377" spans="6:7" s="91" customFormat="1" x14ac:dyDescent="0.2">
      <c r="F377" s="90"/>
      <c r="G377" s="90"/>
    </row>
    <row r="378" spans="6:7" s="91" customFormat="1" x14ac:dyDescent="0.2">
      <c r="F378" s="90"/>
      <c r="G378" s="90"/>
    </row>
    <row r="379" spans="6:7" s="91" customFormat="1" x14ac:dyDescent="0.2">
      <c r="F379" s="90"/>
      <c r="G379" s="90"/>
    </row>
    <row r="380" spans="6:7" s="91" customFormat="1" x14ac:dyDescent="0.2">
      <c r="F380" s="90"/>
      <c r="G380" s="90"/>
    </row>
    <row r="381" spans="6:7" s="91" customFormat="1" x14ac:dyDescent="0.2">
      <c r="F381" s="90"/>
      <c r="G381" s="90"/>
    </row>
    <row r="382" spans="6:7" s="91" customFormat="1" x14ac:dyDescent="0.2">
      <c r="F382" s="90"/>
      <c r="G382" s="90"/>
    </row>
    <row r="383" spans="6:7" s="91" customFormat="1" x14ac:dyDescent="0.2">
      <c r="F383" s="90"/>
      <c r="G383" s="90"/>
    </row>
    <row r="384" spans="6:7" s="91" customFormat="1" x14ac:dyDescent="0.2">
      <c r="F384" s="90"/>
      <c r="G384" s="90"/>
    </row>
    <row r="385" spans="6:7" s="91" customFormat="1" x14ac:dyDescent="0.2">
      <c r="F385" s="90"/>
      <c r="G385" s="90"/>
    </row>
    <row r="386" spans="6:7" s="91" customFormat="1" x14ac:dyDescent="0.2">
      <c r="F386" s="90"/>
      <c r="G386" s="90"/>
    </row>
    <row r="387" spans="6:7" s="91" customFormat="1" x14ac:dyDescent="0.2">
      <c r="F387" s="90"/>
      <c r="G387" s="90"/>
    </row>
    <row r="388" spans="6:7" s="91" customFormat="1" x14ac:dyDescent="0.2">
      <c r="F388" s="90"/>
      <c r="G388" s="90"/>
    </row>
    <row r="389" spans="6:7" s="91" customFormat="1" x14ac:dyDescent="0.2">
      <c r="F389" s="90"/>
      <c r="G389" s="90"/>
    </row>
    <row r="390" spans="6:7" s="91" customFormat="1" x14ac:dyDescent="0.2">
      <c r="F390" s="90"/>
      <c r="G390" s="90"/>
    </row>
    <row r="391" spans="6:7" s="91" customFormat="1" x14ac:dyDescent="0.2">
      <c r="F391" s="90"/>
      <c r="G391" s="90"/>
    </row>
    <row r="392" spans="6:7" s="91" customFormat="1" x14ac:dyDescent="0.2">
      <c r="F392" s="90"/>
      <c r="G392" s="90"/>
    </row>
    <row r="393" spans="6:7" s="91" customFormat="1" x14ac:dyDescent="0.2">
      <c r="F393" s="90"/>
      <c r="G393" s="90"/>
    </row>
    <row r="394" spans="6:7" s="91" customFormat="1" x14ac:dyDescent="0.2">
      <c r="F394" s="90"/>
      <c r="G394" s="90"/>
    </row>
    <row r="395" spans="6:7" s="91" customFormat="1" x14ac:dyDescent="0.2">
      <c r="F395" s="90"/>
      <c r="G395" s="90"/>
    </row>
    <row r="396" spans="6:7" s="91" customFormat="1" x14ac:dyDescent="0.2">
      <c r="F396" s="90"/>
      <c r="G396" s="90"/>
    </row>
    <row r="397" spans="6:7" s="91" customFormat="1" x14ac:dyDescent="0.2">
      <c r="F397" s="90"/>
      <c r="G397" s="90"/>
    </row>
    <row r="398" spans="6:7" s="91" customFormat="1" x14ac:dyDescent="0.2">
      <c r="F398" s="90"/>
      <c r="G398" s="90"/>
    </row>
    <row r="399" spans="6:7" s="91" customFormat="1" x14ac:dyDescent="0.2">
      <c r="F399" s="90"/>
      <c r="G399" s="90"/>
    </row>
    <row r="400" spans="6:7" s="91" customFormat="1" x14ac:dyDescent="0.2">
      <c r="F400" s="90"/>
      <c r="G400" s="90"/>
    </row>
    <row r="401" spans="6:7" s="91" customFormat="1" x14ac:dyDescent="0.2">
      <c r="F401" s="90"/>
      <c r="G401" s="90"/>
    </row>
    <row r="402" spans="6:7" s="91" customFormat="1" x14ac:dyDescent="0.2">
      <c r="F402" s="90"/>
      <c r="G402" s="90"/>
    </row>
    <row r="403" spans="6:7" s="91" customFormat="1" x14ac:dyDescent="0.2">
      <c r="F403" s="90"/>
      <c r="G403" s="90"/>
    </row>
    <row r="404" spans="6:7" s="91" customFormat="1" x14ac:dyDescent="0.2">
      <c r="F404" s="90"/>
      <c r="G404" s="90"/>
    </row>
    <row r="405" spans="6:7" s="91" customFormat="1" x14ac:dyDescent="0.2">
      <c r="F405" s="90"/>
      <c r="G405" s="90"/>
    </row>
    <row r="406" spans="6:7" s="91" customFormat="1" x14ac:dyDescent="0.2">
      <c r="F406" s="90"/>
      <c r="G406" s="90"/>
    </row>
    <row r="407" spans="6:7" s="91" customFormat="1" x14ac:dyDescent="0.2">
      <c r="F407" s="90"/>
      <c r="G407" s="90"/>
    </row>
    <row r="408" spans="6:7" s="91" customFormat="1" x14ac:dyDescent="0.2">
      <c r="F408" s="90"/>
      <c r="G408" s="90"/>
    </row>
    <row r="409" spans="6:7" s="91" customFormat="1" x14ac:dyDescent="0.2">
      <c r="F409" s="90"/>
      <c r="G409" s="90"/>
    </row>
    <row r="410" spans="6:7" s="91" customFormat="1" x14ac:dyDescent="0.2">
      <c r="F410" s="90"/>
      <c r="G410" s="90"/>
    </row>
    <row r="411" spans="6:7" s="91" customFormat="1" x14ac:dyDescent="0.2">
      <c r="F411" s="90"/>
      <c r="G411" s="90"/>
    </row>
    <row r="412" spans="6:7" s="91" customFormat="1" x14ac:dyDescent="0.2">
      <c r="F412" s="90"/>
      <c r="G412" s="90"/>
    </row>
    <row r="413" spans="6:7" s="91" customFormat="1" x14ac:dyDescent="0.2">
      <c r="F413" s="90"/>
      <c r="G413" s="90"/>
    </row>
    <row r="414" spans="6:7" s="91" customFormat="1" x14ac:dyDescent="0.2">
      <c r="F414" s="90"/>
      <c r="G414" s="90"/>
    </row>
    <row r="415" spans="6:7" s="91" customFormat="1" x14ac:dyDescent="0.2">
      <c r="F415" s="90"/>
      <c r="G415" s="90"/>
    </row>
    <row r="416" spans="6:7" s="91" customFormat="1" x14ac:dyDescent="0.2">
      <c r="F416" s="90"/>
      <c r="G416" s="90"/>
    </row>
    <row r="417" spans="6:7" s="91" customFormat="1" x14ac:dyDescent="0.2">
      <c r="F417" s="90"/>
      <c r="G417" s="90"/>
    </row>
    <row r="418" spans="6:7" s="91" customFormat="1" x14ac:dyDescent="0.2">
      <c r="F418" s="90"/>
      <c r="G418" s="90"/>
    </row>
    <row r="419" spans="6:7" s="91" customFormat="1" x14ac:dyDescent="0.2">
      <c r="F419" s="90"/>
      <c r="G419" s="90"/>
    </row>
    <row r="420" spans="6:7" s="91" customFormat="1" x14ac:dyDescent="0.2">
      <c r="F420" s="90"/>
      <c r="G420" s="90"/>
    </row>
    <row r="421" spans="6:7" s="91" customFormat="1" x14ac:dyDescent="0.2">
      <c r="F421" s="90"/>
      <c r="G421" s="90"/>
    </row>
    <row r="422" spans="6:7" s="91" customFormat="1" x14ac:dyDescent="0.2">
      <c r="F422" s="90"/>
      <c r="G422" s="90"/>
    </row>
    <row r="423" spans="6:7" s="91" customFormat="1" x14ac:dyDescent="0.2">
      <c r="F423" s="90"/>
      <c r="G423" s="90"/>
    </row>
    <row r="424" spans="6:7" s="91" customFormat="1" x14ac:dyDescent="0.2">
      <c r="F424" s="90"/>
      <c r="G424" s="90"/>
    </row>
    <row r="425" spans="6:7" s="91" customFormat="1" x14ac:dyDescent="0.2">
      <c r="F425" s="90"/>
      <c r="G425" s="90"/>
    </row>
    <row r="426" spans="6:7" s="91" customFormat="1" x14ac:dyDescent="0.2">
      <c r="F426" s="90"/>
      <c r="G426" s="90"/>
    </row>
    <row r="427" spans="6:7" s="91" customFormat="1" x14ac:dyDescent="0.2">
      <c r="F427" s="90"/>
      <c r="G427" s="90"/>
    </row>
    <row r="428" spans="6:7" s="91" customFormat="1" x14ac:dyDescent="0.2">
      <c r="F428" s="90"/>
      <c r="G428" s="90"/>
    </row>
    <row r="429" spans="6:7" s="91" customFormat="1" x14ac:dyDescent="0.2">
      <c r="F429" s="90"/>
      <c r="G429" s="90"/>
    </row>
    <row r="430" spans="6:7" s="91" customFormat="1" x14ac:dyDescent="0.2">
      <c r="F430" s="90"/>
      <c r="G430" s="90"/>
    </row>
    <row r="431" spans="6:7" s="91" customFormat="1" x14ac:dyDescent="0.2">
      <c r="F431" s="90"/>
      <c r="G431" s="90"/>
    </row>
    <row r="432" spans="6:7" s="91" customFormat="1" x14ac:dyDescent="0.2">
      <c r="F432" s="90"/>
      <c r="G432" s="90"/>
    </row>
    <row r="433" spans="6:7" s="91" customFormat="1" x14ac:dyDescent="0.2">
      <c r="F433" s="90"/>
      <c r="G433" s="90"/>
    </row>
    <row r="434" spans="6:7" s="91" customFormat="1" x14ac:dyDescent="0.2">
      <c r="F434" s="90"/>
      <c r="G434" s="90"/>
    </row>
    <row r="435" spans="6:7" s="91" customFormat="1" x14ac:dyDescent="0.2">
      <c r="F435" s="90"/>
      <c r="G435" s="90"/>
    </row>
    <row r="436" spans="6:7" s="91" customFormat="1" x14ac:dyDescent="0.2">
      <c r="F436" s="90"/>
      <c r="G436" s="90"/>
    </row>
    <row r="437" spans="6:7" s="91" customFormat="1" x14ac:dyDescent="0.2">
      <c r="F437" s="90"/>
      <c r="G437" s="90"/>
    </row>
    <row r="438" spans="6:7" s="91" customFormat="1" x14ac:dyDescent="0.2">
      <c r="F438" s="90"/>
      <c r="G438" s="90"/>
    </row>
    <row r="439" spans="6:7" s="91" customFormat="1" x14ac:dyDescent="0.2">
      <c r="F439" s="90"/>
      <c r="G439" s="90"/>
    </row>
    <row r="440" spans="6:7" s="91" customFormat="1" x14ac:dyDescent="0.2">
      <c r="F440" s="90"/>
      <c r="G440" s="90"/>
    </row>
    <row r="441" spans="6:7" s="91" customFormat="1" x14ac:dyDescent="0.2">
      <c r="F441" s="90"/>
      <c r="G441" s="90"/>
    </row>
    <row r="442" spans="6:7" s="91" customFormat="1" x14ac:dyDescent="0.2">
      <c r="F442" s="90"/>
      <c r="G442" s="90"/>
    </row>
    <row r="443" spans="6:7" s="91" customFormat="1" x14ac:dyDescent="0.2">
      <c r="F443" s="90"/>
      <c r="G443" s="90"/>
    </row>
    <row r="444" spans="6:7" s="91" customFormat="1" x14ac:dyDescent="0.2">
      <c r="F444" s="90"/>
      <c r="G444" s="90"/>
    </row>
    <row r="445" spans="6:7" s="91" customFormat="1" x14ac:dyDescent="0.2">
      <c r="F445" s="90"/>
      <c r="G445" s="90"/>
    </row>
    <row r="446" spans="6:7" s="91" customFormat="1" x14ac:dyDescent="0.2">
      <c r="F446" s="90"/>
      <c r="G446" s="90"/>
    </row>
    <row r="447" spans="6:7" s="91" customFormat="1" x14ac:dyDescent="0.2">
      <c r="F447" s="90"/>
      <c r="G447" s="90"/>
    </row>
    <row r="448" spans="6:7" s="91" customFormat="1" x14ac:dyDescent="0.2">
      <c r="F448" s="90"/>
      <c r="G448" s="90"/>
    </row>
    <row r="449" spans="6:7" s="91" customFormat="1" x14ac:dyDescent="0.2">
      <c r="F449" s="90"/>
      <c r="G449" s="90"/>
    </row>
    <row r="450" spans="6:7" s="91" customFormat="1" x14ac:dyDescent="0.2">
      <c r="F450" s="90"/>
      <c r="G450" s="90"/>
    </row>
    <row r="451" spans="6:7" s="91" customFormat="1" x14ac:dyDescent="0.2">
      <c r="F451" s="90"/>
      <c r="G451" s="90"/>
    </row>
    <row r="452" spans="6:7" s="91" customFormat="1" x14ac:dyDescent="0.2">
      <c r="F452" s="90"/>
      <c r="G452" s="90"/>
    </row>
    <row r="453" spans="6:7" s="91" customFormat="1" x14ac:dyDescent="0.2">
      <c r="F453" s="90"/>
      <c r="G453" s="90"/>
    </row>
    <row r="454" spans="6:7" s="91" customFormat="1" x14ac:dyDescent="0.2">
      <c r="F454" s="90"/>
      <c r="G454" s="90"/>
    </row>
    <row r="455" spans="6:7" s="91" customFormat="1" x14ac:dyDescent="0.2">
      <c r="F455" s="90"/>
      <c r="G455" s="90"/>
    </row>
    <row r="456" spans="6:7" s="91" customFormat="1" x14ac:dyDescent="0.2">
      <c r="F456" s="90"/>
      <c r="G456" s="90"/>
    </row>
    <row r="457" spans="6:7" s="91" customFormat="1" x14ac:dyDescent="0.2">
      <c r="F457" s="90"/>
      <c r="G457" s="90"/>
    </row>
    <row r="458" spans="6:7" s="91" customFormat="1" x14ac:dyDescent="0.2">
      <c r="F458" s="90"/>
      <c r="G458" s="90"/>
    </row>
    <row r="459" spans="6:7" s="91" customFormat="1" x14ac:dyDescent="0.2">
      <c r="F459" s="90"/>
      <c r="G459" s="90"/>
    </row>
    <row r="460" spans="6:7" s="91" customFormat="1" x14ac:dyDescent="0.2">
      <c r="F460" s="90"/>
      <c r="G460" s="90"/>
    </row>
    <row r="461" spans="6:7" s="91" customFormat="1" x14ac:dyDescent="0.2">
      <c r="F461" s="90"/>
      <c r="G461" s="90"/>
    </row>
    <row r="462" spans="6:7" s="91" customFormat="1" x14ac:dyDescent="0.2">
      <c r="F462" s="90"/>
      <c r="G462" s="90"/>
    </row>
    <row r="463" spans="6:7" s="91" customFormat="1" x14ac:dyDescent="0.2">
      <c r="F463" s="90"/>
      <c r="G463" s="90"/>
    </row>
    <row r="464" spans="6:7" s="91" customFormat="1" x14ac:dyDescent="0.2">
      <c r="F464" s="90"/>
      <c r="G464" s="90"/>
    </row>
  </sheetData>
  <mergeCells count="6">
    <mergeCell ref="A1:E1"/>
    <mergeCell ref="A4:A20"/>
    <mergeCell ref="A22:A28"/>
    <mergeCell ref="B2:B3"/>
    <mergeCell ref="C2:C3"/>
    <mergeCell ref="E2:E3"/>
  </mergeCells>
  <dataValidations count="1">
    <dataValidation allowBlank="1" showInputMessage="1" sqref="B4:E65"/>
  </dataValidations>
  <printOptions horizontalCentered="1" verticalCentered="1"/>
  <pageMargins left="0.55118110236220474" right="0.35433070866141736" top="0.59055118110236227" bottom="0.59055118110236227" header="0.51181102362204722" footer="0.51181102362204722"/>
  <pageSetup scale="105" orientation="portrait" r:id="rId1"/>
  <headerFooter alignWithMargins="0">
    <oddHeader>&amp;L&amp;K00-048&amp;F&amp;R&amp;K00-034&amp;P/&amp;N</oddHeader>
    <oddFooter>&amp;C&amp;K00-034&amp;A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Y363"/>
  <sheetViews>
    <sheetView showGridLines="0" showRowColHeaders="0" zoomScaleNormal="100" zoomScaleSheetLayoutView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E38" sqref="E38"/>
    </sheetView>
  </sheetViews>
  <sheetFormatPr defaultRowHeight="12.75" x14ac:dyDescent="0.2"/>
  <cols>
    <col min="1" max="1" width="9.5703125" style="1" customWidth="1"/>
    <col min="2" max="2" width="10.42578125" style="32" customWidth="1"/>
    <col min="3" max="3" width="17.140625" style="1" customWidth="1"/>
    <col min="4" max="4" width="8.140625" style="1" customWidth="1"/>
    <col min="5" max="5" width="15" style="1" customWidth="1"/>
    <col min="6" max="6" width="12.7109375" style="27" customWidth="1"/>
    <col min="7" max="207" width="9.140625" style="73"/>
    <col min="208" max="16384" width="9.140625" style="1"/>
  </cols>
  <sheetData>
    <row r="1" spans="1:9" ht="33" customHeight="1" x14ac:dyDescent="0.2">
      <c r="A1" s="79" t="s">
        <v>58</v>
      </c>
      <c r="B1" s="80"/>
      <c r="C1" s="80"/>
      <c r="D1" s="79" t="s">
        <v>59</v>
      </c>
      <c r="E1" s="80"/>
      <c r="F1" s="80"/>
    </row>
    <row r="2" spans="1:9" ht="75.75" customHeight="1" x14ac:dyDescent="0.2">
      <c r="A2" s="81" t="s">
        <v>61</v>
      </c>
      <c r="B2" s="82"/>
      <c r="C2" s="83"/>
      <c r="D2" s="84" t="s">
        <v>62</v>
      </c>
      <c r="E2" s="85"/>
      <c r="F2" s="86"/>
    </row>
    <row r="3" spans="1:9" x14ac:dyDescent="0.2">
      <c r="A3" s="2">
        <v>2005</v>
      </c>
      <c r="B3" s="33" t="s">
        <v>24</v>
      </c>
      <c r="C3" s="3">
        <v>640.20000000000005</v>
      </c>
      <c r="D3" s="4">
        <v>2005</v>
      </c>
      <c r="E3" s="35" t="s">
        <v>25</v>
      </c>
      <c r="F3" s="5">
        <v>113.3</v>
      </c>
      <c r="I3" s="74"/>
    </row>
    <row r="4" spans="1:9" x14ac:dyDescent="0.2">
      <c r="A4" s="6"/>
      <c r="B4" s="34"/>
      <c r="C4" s="7"/>
      <c r="D4" s="8"/>
      <c r="E4" s="36"/>
      <c r="F4" s="9"/>
      <c r="I4" s="74"/>
    </row>
    <row r="5" spans="1:9" x14ac:dyDescent="0.2">
      <c r="A5" s="10">
        <v>2006</v>
      </c>
      <c r="B5" s="40" t="s">
        <v>26</v>
      </c>
      <c r="C5" s="41">
        <v>666.7</v>
      </c>
      <c r="D5" s="11">
        <v>2006</v>
      </c>
      <c r="E5" s="55" t="s">
        <v>27</v>
      </c>
      <c r="F5" s="56">
        <v>136.1</v>
      </c>
      <c r="H5" s="75"/>
      <c r="I5" s="74"/>
    </row>
    <row r="6" spans="1:9" x14ac:dyDescent="0.2">
      <c r="A6" s="10"/>
      <c r="B6" s="42" t="s">
        <v>28</v>
      </c>
      <c r="C6" s="43">
        <v>668.1</v>
      </c>
      <c r="D6" s="12"/>
      <c r="E6" s="57" t="s">
        <v>29</v>
      </c>
      <c r="F6" s="58">
        <v>134.9</v>
      </c>
      <c r="H6" s="75"/>
      <c r="I6" s="74"/>
    </row>
    <row r="7" spans="1:9" x14ac:dyDescent="0.2">
      <c r="A7" s="10"/>
      <c r="B7" s="42" t="s">
        <v>30</v>
      </c>
      <c r="C7" s="43">
        <v>670.8</v>
      </c>
      <c r="D7" s="8"/>
      <c r="E7" s="57" t="s">
        <v>31</v>
      </c>
      <c r="F7" s="58">
        <v>133.4</v>
      </c>
      <c r="H7" s="75"/>
      <c r="I7" s="74"/>
    </row>
    <row r="8" spans="1:9" x14ac:dyDescent="0.2">
      <c r="A8" s="13"/>
      <c r="B8" s="42" t="s">
        <v>32</v>
      </c>
      <c r="C8" s="43">
        <v>672.8</v>
      </c>
      <c r="D8" s="8"/>
      <c r="E8" s="57" t="s">
        <v>33</v>
      </c>
      <c r="F8" s="58">
        <v>136.1</v>
      </c>
      <c r="H8" s="75"/>
      <c r="I8" s="74"/>
    </row>
    <row r="9" spans="1:9" x14ac:dyDescent="0.2">
      <c r="A9" s="13"/>
      <c r="B9" s="42" t="s">
        <v>34</v>
      </c>
      <c r="C9" s="43">
        <v>673.5</v>
      </c>
      <c r="D9" s="14"/>
      <c r="E9" s="57" t="s">
        <v>35</v>
      </c>
      <c r="F9" s="58">
        <v>136</v>
      </c>
      <c r="H9" s="75"/>
      <c r="I9" s="74"/>
    </row>
    <row r="10" spans="1:9" x14ac:dyDescent="0.2">
      <c r="A10" s="13"/>
      <c r="B10" s="42" t="s">
        <v>36</v>
      </c>
      <c r="C10" s="43">
        <v>674.2</v>
      </c>
      <c r="D10" s="14"/>
      <c r="E10" s="57" t="s">
        <v>37</v>
      </c>
      <c r="F10" s="58">
        <v>132.69999999999999</v>
      </c>
      <c r="H10" s="75"/>
      <c r="I10" s="74"/>
    </row>
    <row r="11" spans="1:9" x14ac:dyDescent="0.2">
      <c r="A11" s="13"/>
      <c r="B11" s="42" t="s">
        <v>38</v>
      </c>
      <c r="C11" s="43">
        <v>676.2</v>
      </c>
      <c r="D11" s="15"/>
      <c r="E11" s="57" t="s">
        <v>39</v>
      </c>
      <c r="F11" s="58">
        <v>135.4</v>
      </c>
      <c r="H11" s="75"/>
      <c r="I11" s="74"/>
    </row>
    <row r="12" spans="1:9" x14ac:dyDescent="0.2">
      <c r="A12" s="13"/>
      <c r="B12" s="42" t="s">
        <v>40</v>
      </c>
      <c r="C12" s="43">
        <v>678.3</v>
      </c>
      <c r="D12" s="15"/>
      <c r="E12" s="59" t="s">
        <v>41</v>
      </c>
      <c r="F12" s="60">
        <v>140.4</v>
      </c>
      <c r="H12" s="75"/>
      <c r="I12" s="74"/>
    </row>
    <row r="13" spans="1:9" x14ac:dyDescent="0.2">
      <c r="A13" s="39"/>
      <c r="B13" s="44" t="s">
        <v>42</v>
      </c>
      <c r="C13" s="45">
        <v>685.9</v>
      </c>
      <c r="D13" s="61">
        <v>2007</v>
      </c>
      <c r="E13" s="62" t="s">
        <v>43</v>
      </c>
      <c r="F13" s="63">
        <v>141.30000000000001</v>
      </c>
      <c r="H13" s="75"/>
      <c r="I13" s="74"/>
    </row>
    <row r="14" spans="1:9" x14ac:dyDescent="0.2">
      <c r="A14" s="16">
        <v>2007</v>
      </c>
      <c r="B14" s="46" t="s">
        <v>24</v>
      </c>
      <c r="C14" s="47">
        <v>694.3</v>
      </c>
      <c r="D14" s="64"/>
      <c r="E14" s="65" t="s">
        <v>44</v>
      </c>
      <c r="F14" s="66">
        <v>137.9</v>
      </c>
      <c r="H14" s="75"/>
      <c r="I14" s="74"/>
    </row>
    <row r="15" spans="1:9" ht="12.75" customHeight="1" x14ac:dyDescent="0.2">
      <c r="A15" s="17"/>
      <c r="B15" s="42" t="s">
        <v>45</v>
      </c>
      <c r="C15" s="43">
        <v>696.3</v>
      </c>
      <c r="D15" s="67"/>
      <c r="E15" s="57" t="s">
        <v>46</v>
      </c>
      <c r="F15" s="58">
        <v>136.69999999999999</v>
      </c>
      <c r="H15" s="75"/>
      <c r="I15" s="74"/>
    </row>
    <row r="16" spans="1:9" x14ac:dyDescent="0.2">
      <c r="A16" s="18"/>
      <c r="B16" s="42" t="s">
        <v>47</v>
      </c>
      <c r="C16" s="43">
        <v>694.6</v>
      </c>
      <c r="D16" s="67"/>
      <c r="E16" s="57" t="s">
        <v>48</v>
      </c>
      <c r="F16" s="58">
        <v>136.5</v>
      </c>
      <c r="H16" s="75"/>
    </row>
    <row r="17" spans="1:8" x14ac:dyDescent="0.2">
      <c r="A17" s="17"/>
      <c r="B17" s="42" t="s">
        <v>26</v>
      </c>
      <c r="C17" s="43">
        <v>693.2</v>
      </c>
      <c r="D17" s="68"/>
      <c r="E17" s="57" t="s">
        <v>49</v>
      </c>
      <c r="F17" s="58">
        <v>132.69999999999999</v>
      </c>
      <c r="H17" s="75"/>
    </row>
    <row r="18" spans="1:8" x14ac:dyDescent="0.2">
      <c r="A18" s="17"/>
      <c r="B18" s="42" t="s">
        <v>28</v>
      </c>
      <c r="C18" s="43">
        <v>701</v>
      </c>
      <c r="D18" s="69"/>
      <c r="E18" s="57" t="s">
        <v>50</v>
      </c>
      <c r="F18" s="58">
        <v>133.5</v>
      </c>
      <c r="H18" s="75"/>
    </row>
    <row r="19" spans="1:8" x14ac:dyDescent="0.2">
      <c r="A19" s="17"/>
      <c r="B19" s="42" t="s">
        <v>30</v>
      </c>
      <c r="C19" s="43">
        <v>708.1</v>
      </c>
      <c r="D19" s="69"/>
      <c r="E19" s="57" t="s">
        <v>51</v>
      </c>
      <c r="F19" s="58">
        <v>134</v>
      </c>
      <c r="H19" s="75"/>
    </row>
    <row r="20" spans="1:8" x14ac:dyDescent="0.2">
      <c r="A20" s="17"/>
      <c r="B20" s="42" t="s">
        <v>32</v>
      </c>
      <c r="C20" s="43">
        <v>713.2</v>
      </c>
      <c r="D20" s="69"/>
      <c r="E20" s="57" t="s">
        <v>52</v>
      </c>
      <c r="F20" s="58">
        <v>134.4</v>
      </c>
      <c r="H20" s="75"/>
    </row>
    <row r="21" spans="1:8" x14ac:dyDescent="0.2">
      <c r="A21" s="17"/>
      <c r="B21" s="42" t="s">
        <v>34</v>
      </c>
      <c r="C21" s="43">
        <v>713.8</v>
      </c>
      <c r="D21" s="69"/>
      <c r="E21" s="57" t="s">
        <v>53</v>
      </c>
      <c r="F21" s="58">
        <v>134.5</v>
      </c>
      <c r="H21" s="75"/>
    </row>
    <row r="22" spans="1:8" x14ac:dyDescent="0.2">
      <c r="A22" s="17"/>
      <c r="B22" s="42" t="s">
        <v>36</v>
      </c>
      <c r="C22" s="43">
        <v>716.8</v>
      </c>
      <c r="D22" s="69"/>
      <c r="E22" s="57" t="s">
        <v>54</v>
      </c>
      <c r="F22" s="58">
        <v>135.69999999999999</v>
      </c>
      <c r="H22" s="75"/>
    </row>
    <row r="23" spans="1:8" x14ac:dyDescent="0.2">
      <c r="A23" s="19"/>
      <c r="B23" s="48" t="s">
        <v>38</v>
      </c>
      <c r="C23" s="49">
        <v>717.5</v>
      </c>
      <c r="D23" s="70"/>
      <c r="E23" s="71" t="s">
        <v>55</v>
      </c>
      <c r="F23" s="72">
        <v>139.30000000000001</v>
      </c>
      <c r="H23" s="75"/>
    </row>
    <row r="24" spans="1:8" x14ac:dyDescent="0.2">
      <c r="A24" s="20"/>
      <c r="B24" s="48" t="s">
        <v>40</v>
      </c>
      <c r="C24" s="50">
        <v>718.2</v>
      </c>
      <c r="D24" s="21"/>
      <c r="E24" s="37" t="s">
        <v>56</v>
      </c>
      <c r="F24" s="22">
        <f>AVERAGE(F5:F23)</f>
        <v>135.86842105263159</v>
      </c>
      <c r="G24" s="76"/>
      <c r="H24" s="75"/>
    </row>
    <row r="25" spans="1:8" x14ac:dyDescent="0.2">
      <c r="A25" s="39"/>
      <c r="B25" s="44" t="s">
        <v>42</v>
      </c>
      <c r="C25" s="45">
        <v>718.2</v>
      </c>
      <c r="D25" s="23"/>
      <c r="E25" s="24"/>
      <c r="F25" s="25"/>
      <c r="G25" s="76"/>
      <c r="H25" s="75"/>
    </row>
    <row r="26" spans="1:8" x14ac:dyDescent="0.2">
      <c r="A26" s="26">
        <v>2008</v>
      </c>
      <c r="B26" s="46" t="s">
        <v>24</v>
      </c>
      <c r="C26" s="51">
        <v>721.1</v>
      </c>
      <c r="D26" s="23"/>
      <c r="E26" s="27"/>
      <c r="G26" s="76"/>
      <c r="H26" s="75"/>
    </row>
    <row r="27" spans="1:8" ht="12.75" customHeight="1" x14ac:dyDescent="0.2">
      <c r="A27" s="28"/>
      <c r="B27" s="42" t="s">
        <v>45</v>
      </c>
      <c r="C27" s="52">
        <v>726.3</v>
      </c>
      <c r="D27" s="23"/>
      <c r="E27" s="27"/>
      <c r="G27" s="77"/>
      <c r="H27" s="75"/>
    </row>
    <row r="28" spans="1:8" x14ac:dyDescent="0.2">
      <c r="A28" s="28"/>
      <c r="B28" s="42" t="s">
        <v>47</v>
      </c>
      <c r="C28" s="52">
        <v>724.3</v>
      </c>
      <c r="D28" s="23"/>
      <c r="E28" s="27"/>
      <c r="G28" s="77"/>
      <c r="H28" s="75"/>
    </row>
    <row r="29" spans="1:8" x14ac:dyDescent="0.2">
      <c r="A29" s="28"/>
      <c r="B29" s="42" t="s">
        <v>26</v>
      </c>
      <c r="C29" s="52">
        <v>722</v>
      </c>
      <c r="D29" s="23"/>
      <c r="E29" s="27"/>
      <c r="G29" s="77"/>
      <c r="H29" s="75"/>
    </row>
    <row r="30" spans="1:8" x14ac:dyDescent="0.2">
      <c r="A30" s="28"/>
      <c r="B30" s="42" t="s">
        <v>28</v>
      </c>
      <c r="C30" s="52">
        <v>721.3</v>
      </c>
      <c r="D30" s="23"/>
      <c r="E30" s="27"/>
      <c r="G30" s="77"/>
      <c r="H30" s="75"/>
    </row>
    <row r="31" spans="1:8" x14ac:dyDescent="0.2">
      <c r="A31" s="28"/>
      <c r="B31" s="42" t="s">
        <v>30</v>
      </c>
      <c r="C31" s="52">
        <v>725.7</v>
      </c>
      <c r="D31" s="23"/>
      <c r="E31" s="27"/>
      <c r="G31" s="77"/>
      <c r="H31" s="75"/>
    </row>
    <row r="32" spans="1:8" x14ac:dyDescent="0.2">
      <c r="A32" s="28"/>
      <c r="B32" s="42" t="s">
        <v>32</v>
      </c>
      <c r="C32" s="52">
        <v>732.3</v>
      </c>
      <c r="D32" s="23"/>
      <c r="E32" s="27"/>
      <c r="G32" s="77"/>
      <c r="H32" s="75"/>
    </row>
    <row r="33" spans="1:8" x14ac:dyDescent="0.2">
      <c r="A33" s="29"/>
      <c r="B33" s="53" t="s">
        <v>34</v>
      </c>
      <c r="C33" s="54">
        <v>734.9</v>
      </c>
      <c r="D33" s="23"/>
      <c r="E33" s="27"/>
      <c r="G33" s="77"/>
      <c r="H33" s="75"/>
    </row>
    <row r="34" spans="1:8" x14ac:dyDescent="0.2">
      <c r="A34" s="30"/>
      <c r="B34" s="38" t="s">
        <v>57</v>
      </c>
      <c r="C34" s="31">
        <f>AVERAGE(C5:C33)</f>
        <v>702.05517241379323</v>
      </c>
      <c r="D34" s="23"/>
      <c r="E34" s="27"/>
      <c r="G34" s="77"/>
    </row>
    <row r="35" spans="1:8" s="73" customFormat="1" x14ac:dyDescent="0.2">
      <c r="B35" s="78"/>
      <c r="C35" s="77"/>
      <c r="D35" s="77"/>
      <c r="E35" s="77"/>
      <c r="F35" s="77"/>
      <c r="G35" s="77"/>
    </row>
    <row r="36" spans="1:8" s="73" customFormat="1" x14ac:dyDescent="0.2">
      <c r="B36" s="78"/>
      <c r="C36" s="77"/>
      <c r="D36" s="77"/>
      <c r="E36" s="77"/>
      <c r="F36" s="77"/>
      <c r="G36" s="77"/>
    </row>
    <row r="37" spans="1:8" s="73" customFormat="1" x14ac:dyDescent="0.2">
      <c r="B37" s="78"/>
      <c r="F37" s="77"/>
    </row>
    <row r="38" spans="1:8" s="73" customFormat="1" x14ac:dyDescent="0.2">
      <c r="B38" s="78"/>
      <c r="F38" s="77"/>
    </row>
    <row r="39" spans="1:8" s="73" customFormat="1" ht="12.75" customHeight="1" x14ac:dyDescent="0.2">
      <c r="B39" s="78"/>
      <c r="F39" s="77"/>
    </row>
    <row r="40" spans="1:8" s="73" customFormat="1" x14ac:dyDescent="0.2">
      <c r="B40" s="78"/>
      <c r="F40" s="77"/>
    </row>
    <row r="41" spans="1:8" s="73" customFormat="1" x14ac:dyDescent="0.2">
      <c r="B41" s="78"/>
      <c r="F41" s="77"/>
    </row>
    <row r="42" spans="1:8" s="73" customFormat="1" x14ac:dyDescent="0.2">
      <c r="B42" s="78"/>
      <c r="F42" s="77"/>
    </row>
    <row r="43" spans="1:8" s="73" customFormat="1" x14ac:dyDescent="0.2">
      <c r="B43" s="78"/>
      <c r="F43" s="77"/>
    </row>
    <row r="44" spans="1:8" s="73" customFormat="1" x14ac:dyDescent="0.2">
      <c r="B44" s="78"/>
      <c r="F44" s="77"/>
    </row>
    <row r="45" spans="1:8" s="73" customFormat="1" x14ac:dyDescent="0.2">
      <c r="B45" s="78"/>
      <c r="F45" s="77"/>
    </row>
    <row r="46" spans="1:8" s="73" customFormat="1" x14ac:dyDescent="0.2">
      <c r="B46" s="78"/>
      <c r="F46" s="77"/>
    </row>
    <row r="47" spans="1:8" s="73" customFormat="1" x14ac:dyDescent="0.2">
      <c r="B47" s="78"/>
      <c r="F47" s="77"/>
    </row>
    <row r="48" spans="1:8" s="73" customFormat="1" x14ac:dyDescent="0.2">
      <c r="B48" s="78"/>
      <c r="F48" s="77"/>
    </row>
    <row r="49" spans="2:6" s="73" customFormat="1" x14ac:dyDescent="0.2">
      <c r="B49" s="78"/>
      <c r="F49" s="77"/>
    </row>
    <row r="50" spans="2:6" s="73" customFormat="1" x14ac:dyDescent="0.2">
      <c r="B50" s="78"/>
      <c r="F50" s="77"/>
    </row>
    <row r="51" spans="2:6" s="73" customFormat="1" ht="12.75" customHeight="1" x14ac:dyDescent="0.2">
      <c r="B51" s="78"/>
      <c r="F51" s="77"/>
    </row>
    <row r="52" spans="2:6" s="73" customFormat="1" x14ac:dyDescent="0.2">
      <c r="B52" s="78"/>
      <c r="F52" s="77"/>
    </row>
    <row r="53" spans="2:6" s="73" customFormat="1" x14ac:dyDescent="0.2">
      <c r="B53" s="78"/>
      <c r="F53" s="77"/>
    </row>
    <row r="54" spans="2:6" s="73" customFormat="1" x14ac:dyDescent="0.2">
      <c r="B54" s="78"/>
      <c r="F54" s="77"/>
    </row>
    <row r="55" spans="2:6" s="73" customFormat="1" x14ac:dyDescent="0.2">
      <c r="B55" s="78"/>
      <c r="F55" s="77"/>
    </row>
    <row r="56" spans="2:6" s="73" customFormat="1" x14ac:dyDescent="0.2">
      <c r="B56" s="78"/>
      <c r="F56" s="77"/>
    </row>
    <row r="57" spans="2:6" s="73" customFormat="1" x14ac:dyDescent="0.2">
      <c r="B57" s="78"/>
      <c r="F57" s="77"/>
    </row>
    <row r="58" spans="2:6" s="73" customFormat="1" x14ac:dyDescent="0.2">
      <c r="B58" s="78"/>
      <c r="F58" s="77"/>
    </row>
    <row r="59" spans="2:6" s="73" customFormat="1" x14ac:dyDescent="0.2">
      <c r="B59" s="78"/>
      <c r="F59" s="77"/>
    </row>
    <row r="60" spans="2:6" s="73" customFormat="1" x14ac:dyDescent="0.2">
      <c r="B60" s="78"/>
      <c r="F60" s="77"/>
    </row>
    <row r="61" spans="2:6" s="73" customFormat="1" x14ac:dyDescent="0.2">
      <c r="B61" s="78"/>
      <c r="F61" s="77"/>
    </row>
    <row r="62" spans="2:6" s="73" customFormat="1" x14ac:dyDescent="0.2">
      <c r="B62" s="78"/>
      <c r="F62" s="77"/>
    </row>
    <row r="63" spans="2:6" s="73" customFormat="1" x14ac:dyDescent="0.2">
      <c r="B63" s="78"/>
      <c r="F63" s="77"/>
    </row>
    <row r="64" spans="2:6" s="73" customFormat="1" x14ac:dyDescent="0.2">
      <c r="B64" s="78"/>
      <c r="F64" s="77"/>
    </row>
    <row r="65" spans="2:6" s="73" customFormat="1" x14ac:dyDescent="0.2">
      <c r="B65" s="78"/>
      <c r="F65" s="77"/>
    </row>
    <row r="66" spans="2:6" s="73" customFormat="1" x14ac:dyDescent="0.2">
      <c r="B66" s="78"/>
      <c r="F66" s="77"/>
    </row>
    <row r="67" spans="2:6" s="73" customFormat="1" x14ac:dyDescent="0.2">
      <c r="B67" s="78"/>
      <c r="F67" s="77"/>
    </row>
    <row r="68" spans="2:6" s="73" customFormat="1" x14ac:dyDescent="0.2">
      <c r="B68" s="78"/>
      <c r="F68" s="77"/>
    </row>
    <row r="69" spans="2:6" s="73" customFormat="1" x14ac:dyDescent="0.2">
      <c r="B69" s="78"/>
      <c r="F69" s="77"/>
    </row>
    <row r="70" spans="2:6" s="73" customFormat="1" x14ac:dyDescent="0.2">
      <c r="B70" s="78"/>
      <c r="F70" s="77"/>
    </row>
    <row r="71" spans="2:6" s="73" customFormat="1" x14ac:dyDescent="0.2">
      <c r="B71" s="78"/>
      <c r="F71" s="77"/>
    </row>
    <row r="72" spans="2:6" s="73" customFormat="1" x14ac:dyDescent="0.2">
      <c r="B72" s="78"/>
      <c r="F72" s="77"/>
    </row>
    <row r="73" spans="2:6" s="73" customFormat="1" x14ac:dyDescent="0.2">
      <c r="B73" s="78"/>
      <c r="F73" s="77"/>
    </row>
    <row r="74" spans="2:6" s="73" customFormat="1" x14ac:dyDescent="0.2">
      <c r="B74" s="78"/>
      <c r="F74" s="77"/>
    </row>
    <row r="75" spans="2:6" s="73" customFormat="1" x14ac:dyDescent="0.2">
      <c r="B75" s="78"/>
      <c r="F75" s="77"/>
    </row>
    <row r="76" spans="2:6" s="73" customFormat="1" x14ac:dyDescent="0.2">
      <c r="B76" s="78"/>
      <c r="F76" s="77"/>
    </row>
    <row r="77" spans="2:6" s="73" customFormat="1" x14ac:dyDescent="0.2">
      <c r="B77" s="78"/>
      <c r="F77" s="77"/>
    </row>
    <row r="78" spans="2:6" s="73" customFormat="1" x14ac:dyDescent="0.2">
      <c r="B78" s="78"/>
      <c r="F78" s="77"/>
    </row>
    <row r="79" spans="2:6" s="73" customFormat="1" x14ac:dyDescent="0.2">
      <c r="B79" s="78"/>
      <c r="F79" s="77"/>
    </row>
    <row r="80" spans="2:6" s="73" customFormat="1" x14ac:dyDescent="0.2">
      <c r="B80" s="78"/>
      <c r="F80" s="77"/>
    </row>
    <row r="81" spans="2:6" s="73" customFormat="1" x14ac:dyDescent="0.2">
      <c r="B81" s="78"/>
      <c r="F81" s="77"/>
    </row>
    <row r="82" spans="2:6" s="73" customFormat="1" x14ac:dyDescent="0.2">
      <c r="B82" s="78"/>
      <c r="F82" s="77"/>
    </row>
    <row r="83" spans="2:6" s="73" customFormat="1" x14ac:dyDescent="0.2">
      <c r="B83" s="78"/>
      <c r="F83" s="77"/>
    </row>
    <row r="84" spans="2:6" s="73" customFormat="1" x14ac:dyDescent="0.2">
      <c r="B84" s="78"/>
      <c r="F84" s="77"/>
    </row>
    <row r="85" spans="2:6" s="73" customFormat="1" x14ac:dyDescent="0.2">
      <c r="B85" s="78"/>
      <c r="F85" s="77"/>
    </row>
    <row r="86" spans="2:6" s="73" customFormat="1" x14ac:dyDescent="0.2">
      <c r="B86" s="78"/>
      <c r="F86" s="77"/>
    </row>
    <row r="87" spans="2:6" s="73" customFormat="1" x14ac:dyDescent="0.2">
      <c r="B87" s="78"/>
      <c r="F87" s="77"/>
    </row>
    <row r="88" spans="2:6" s="73" customFormat="1" x14ac:dyDescent="0.2">
      <c r="B88" s="78"/>
      <c r="F88" s="77"/>
    </row>
    <row r="89" spans="2:6" s="73" customFormat="1" x14ac:dyDescent="0.2">
      <c r="B89" s="78"/>
      <c r="F89" s="77"/>
    </row>
    <row r="90" spans="2:6" s="73" customFormat="1" x14ac:dyDescent="0.2">
      <c r="B90" s="78"/>
      <c r="F90" s="77"/>
    </row>
    <row r="91" spans="2:6" s="73" customFormat="1" x14ac:dyDescent="0.2">
      <c r="B91" s="78"/>
      <c r="F91" s="77"/>
    </row>
    <row r="92" spans="2:6" s="73" customFormat="1" x14ac:dyDescent="0.2">
      <c r="B92" s="78"/>
      <c r="F92" s="77"/>
    </row>
    <row r="93" spans="2:6" s="73" customFormat="1" x14ac:dyDescent="0.2">
      <c r="B93" s="78"/>
      <c r="F93" s="77"/>
    </row>
    <row r="94" spans="2:6" s="73" customFormat="1" x14ac:dyDescent="0.2">
      <c r="B94" s="78"/>
      <c r="F94" s="77"/>
    </row>
    <row r="95" spans="2:6" s="73" customFormat="1" x14ac:dyDescent="0.2">
      <c r="B95" s="78"/>
      <c r="F95" s="77"/>
    </row>
    <row r="96" spans="2:6" s="73" customFormat="1" x14ac:dyDescent="0.2">
      <c r="B96" s="78"/>
      <c r="F96" s="77"/>
    </row>
    <row r="97" spans="2:6" s="73" customFormat="1" x14ac:dyDescent="0.2">
      <c r="B97" s="78"/>
      <c r="F97" s="77"/>
    </row>
    <row r="98" spans="2:6" s="73" customFormat="1" x14ac:dyDescent="0.2">
      <c r="B98" s="78"/>
      <c r="F98" s="77"/>
    </row>
    <row r="99" spans="2:6" s="73" customFormat="1" x14ac:dyDescent="0.2">
      <c r="B99" s="78"/>
      <c r="F99" s="77"/>
    </row>
    <row r="100" spans="2:6" s="73" customFormat="1" x14ac:dyDescent="0.2">
      <c r="B100" s="78"/>
      <c r="F100" s="77"/>
    </row>
    <row r="101" spans="2:6" s="73" customFormat="1" x14ac:dyDescent="0.2">
      <c r="B101" s="78"/>
      <c r="F101" s="77"/>
    </row>
    <row r="102" spans="2:6" s="73" customFormat="1" x14ac:dyDescent="0.2">
      <c r="B102" s="78"/>
      <c r="F102" s="77"/>
    </row>
    <row r="103" spans="2:6" s="73" customFormat="1" x14ac:dyDescent="0.2">
      <c r="B103" s="78"/>
      <c r="F103" s="77"/>
    </row>
    <row r="104" spans="2:6" s="73" customFormat="1" x14ac:dyDescent="0.2">
      <c r="B104" s="78"/>
      <c r="F104" s="77"/>
    </row>
    <row r="105" spans="2:6" s="73" customFormat="1" x14ac:dyDescent="0.2">
      <c r="B105" s="78"/>
      <c r="F105" s="77"/>
    </row>
    <row r="106" spans="2:6" s="73" customFormat="1" x14ac:dyDescent="0.2">
      <c r="B106" s="78"/>
      <c r="F106" s="77"/>
    </row>
    <row r="107" spans="2:6" s="73" customFormat="1" x14ac:dyDescent="0.2">
      <c r="B107" s="78"/>
      <c r="F107" s="77"/>
    </row>
    <row r="108" spans="2:6" s="73" customFormat="1" x14ac:dyDescent="0.2">
      <c r="B108" s="78"/>
      <c r="F108" s="77"/>
    </row>
    <row r="109" spans="2:6" s="73" customFormat="1" x14ac:dyDescent="0.2">
      <c r="B109" s="78"/>
      <c r="F109" s="77"/>
    </row>
    <row r="110" spans="2:6" s="73" customFormat="1" x14ac:dyDescent="0.2">
      <c r="B110" s="78"/>
      <c r="F110" s="77"/>
    </row>
    <row r="111" spans="2:6" s="73" customFormat="1" x14ac:dyDescent="0.2">
      <c r="B111" s="78"/>
      <c r="F111" s="77"/>
    </row>
    <row r="112" spans="2:6" s="73" customFormat="1" x14ac:dyDescent="0.2">
      <c r="B112" s="78"/>
      <c r="F112" s="77"/>
    </row>
    <row r="113" spans="2:6" s="73" customFormat="1" x14ac:dyDescent="0.2">
      <c r="B113" s="78"/>
      <c r="F113" s="77"/>
    </row>
    <row r="114" spans="2:6" s="73" customFormat="1" x14ac:dyDescent="0.2">
      <c r="B114" s="78"/>
      <c r="F114" s="77"/>
    </row>
    <row r="115" spans="2:6" s="73" customFormat="1" x14ac:dyDescent="0.2">
      <c r="B115" s="78"/>
      <c r="F115" s="77"/>
    </row>
    <row r="116" spans="2:6" s="73" customFormat="1" x14ac:dyDescent="0.2">
      <c r="B116" s="78"/>
      <c r="F116" s="77"/>
    </row>
    <row r="117" spans="2:6" s="73" customFormat="1" x14ac:dyDescent="0.2">
      <c r="B117" s="78"/>
      <c r="F117" s="77"/>
    </row>
    <row r="118" spans="2:6" s="73" customFormat="1" x14ac:dyDescent="0.2">
      <c r="B118" s="78"/>
      <c r="F118" s="77"/>
    </row>
    <row r="119" spans="2:6" s="73" customFormat="1" x14ac:dyDescent="0.2">
      <c r="B119" s="78"/>
      <c r="F119" s="77"/>
    </row>
    <row r="120" spans="2:6" s="73" customFormat="1" x14ac:dyDescent="0.2">
      <c r="B120" s="78"/>
      <c r="F120" s="77"/>
    </row>
    <row r="121" spans="2:6" s="73" customFormat="1" x14ac:dyDescent="0.2">
      <c r="B121" s="78"/>
      <c r="F121" s="77"/>
    </row>
    <row r="122" spans="2:6" s="73" customFormat="1" x14ac:dyDescent="0.2">
      <c r="B122" s="78"/>
      <c r="F122" s="77"/>
    </row>
    <row r="123" spans="2:6" s="73" customFormat="1" x14ac:dyDescent="0.2">
      <c r="B123" s="78"/>
      <c r="F123" s="77"/>
    </row>
    <row r="124" spans="2:6" s="73" customFormat="1" x14ac:dyDescent="0.2">
      <c r="B124" s="78"/>
      <c r="F124" s="77"/>
    </row>
    <row r="125" spans="2:6" s="73" customFormat="1" x14ac:dyDescent="0.2">
      <c r="B125" s="78"/>
      <c r="F125" s="77"/>
    </row>
    <row r="126" spans="2:6" s="73" customFormat="1" x14ac:dyDescent="0.2">
      <c r="B126" s="78"/>
      <c r="F126" s="77"/>
    </row>
    <row r="127" spans="2:6" s="73" customFormat="1" x14ac:dyDescent="0.2">
      <c r="B127" s="78"/>
      <c r="F127" s="77"/>
    </row>
    <row r="128" spans="2:6" s="73" customFormat="1" x14ac:dyDescent="0.2">
      <c r="B128" s="78"/>
      <c r="F128" s="77"/>
    </row>
    <row r="129" spans="2:6" s="73" customFormat="1" x14ac:dyDescent="0.2">
      <c r="B129" s="78"/>
      <c r="F129" s="77"/>
    </row>
    <row r="130" spans="2:6" s="73" customFormat="1" x14ac:dyDescent="0.2">
      <c r="B130" s="78"/>
      <c r="F130" s="77"/>
    </row>
    <row r="131" spans="2:6" s="73" customFormat="1" x14ac:dyDescent="0.2">
      <c r="B131" s="78"/>
      <c r="F131" s="77"/>
    </row>
    <row r="132" spans="2:6" s="73" customFormat="1" x14ac:dyDescent="0.2">
      <c r="B132" s="78"/>
      <c r="F132" s="77"/>
    </row>
    <row r="133" spans="2:6" s="73" customFormat="1" x14ac:dyDescent="0.2">
      <c r="B133" s="78"/>
      <c r="F133" s="77"/>
    </row>
    <row r="134" spans="2:6" s="73" customFormat="1" x14ac:dyDescent="0.2">
      <c r="B134" s="78"/>
      <c r="F134" s="77"/>
    </row>
    <row r="135" spans="2:6" s="73" customFormat="1" x14ac:dyDescent="0.2">
      <c r="B135" s="78"/>
      <c r="F135" s="77"/>
    </row>
    <row r="136" spans="2:6" s="73" customFormat="1" x14ac:dyDescent="0.2">
      <c r="B136" s="78"/>
      <c r="F136" s="77"/>
    </row>
    <row r="137" spans="2:6" s="73" customFormat="1" x14ac:dyDescent="0.2">
      <c r="B137" s="78"/>
      <c r="F137" s="77"/>
    </row>
    <row r="138" spans="2:6" s="73" customFormat="1" x14ac:dyDescent="0.2">
      <c r="B138" s="78"/>
      <c r="F138" s="77"/>
    </row>
    <row r="139" spans="2:6" s="73" customFormat="1" x14ac:dyDescent="0.2">
      <c r="B139" s="78"/>
      <c r="F139" s="77"/>
    </row>
    <row r="140" spans="2:6" s="73" customFormat="1" x14ac:dyDescent="0.2">
      <c r="B140" s="78"/>
      <c r="F140" s="77"/>
    </row>
    <row r="141" spans="2:6" s="73" customFormat="1" x14ac:dyDescent="0.2">
      <c r="B141" s="78"/>
      <c r="F141" s="77"/>
    </row>
    <row r="142" spans="2:6" s="73" customFormat="1" x14ac:dyDescent="0.2">
      <c r="B142" s="78"/>
      <c r="F142" s="77"/>
    </row>
    <row r="143" spans="2:6" s="73" customFormat="1" x14ac:dyDescent="0.2">
      <c r="B143" s="78"/>
      <c r="F143" s="77"/>
    </row>
    <row r="144" spans="2:6" s="73" customFormat="1" x14ac:dyDescent="0.2">
      <c r="B144" s="78"/>
      <c r="F144" s="77"/>
    </row>
    <row r="145" spans="2:6" s="73" customFormat="1" x14ac:dyDescent="0.2">
      <c r="B145" s="78"/>
      <c r="F145" s="77"/>
    </row>
    <row r="146" spans="2:6" s="73" customFormat="1" x14ac:dyDescent="0.2">
      <c r="B146" s="78"/>
      <c r="F146" s="77"/>
    </row>
    <row r="147" spans="2:6" s="73" customFormat="1" x14ac:dyDescent="0.2">
      <c r="B147" s="78"/>
      <c r="F147" s="77"/>
    </row>
    <row r="148" spans="2:6" s="73" customFormat="1" x14ac:dyDescent="0.2">
      <c r="B148" s="78"/>
      <c r="F148" s="77"/>
    </row>
    <row r="149" spans="2:6" s="73" customFormat="1" x14ac:dyDescent="0.2">
      <c r="B149" s="78"/>
      <c r="F149" s="77"/>
    </row>
    <row r="150" spans="2:6" s="73" customFormat="1" x14ac:dyDescent="0.2">
      <c r="B150" s="78"/>
      <c r="F150" s="77"/>
    </row>
    <row r="151" spans="2:6" s="73" customFormat="1" x14ac:dyDescent="0.2">
      <c r="B151" s="78"/>
      <c r="F151" s="77"/>
    </row>
    <row r="152" spans="2:6" s="73" customFormat="1" x14ac:dyDescent="0.2">
      <c r="B152" s="78"/>
      <c r="F152" s="77"/>
    </row>
    <row r="153" spans="2:6" s="73" customFormat="1" x14ac:dyDescent="0.2">
      <c r="B153" s="78"/>
      <c r="F153" s="77"/>
    </row>
    <row r="154" spans="2:6" s="73" customFormat="1" x14ac:dyDescent="0.2">
      <c r="B154" s="78"/>
      <c r="F154" s="77"/>
    </row>
    <row r="155" spans="2:6" s="73" customFormat="1" x14ac:dyDescent="0.2">
      <c r="B155" s="78"/>
      <c r="F155" s="77"/>
    </row>
    <row r="156" spans="2:6" s="73" customFormat="1" x14ac:dyDescent="0.2">
      <c r="B156" s="78"/>
      <c r="F156" s="77"/>
    </row>
    <row r="157" spans="2:6" s="73" customFormat="1" x14ac:dyDescent="0.2">
      <c r="B157" s="78"/>
      <c r="F157" s="77"/>
    </row>
    <row r="158" spans="2:6" s="73" customFormat="1" x14ac:dyDescent="0.2">
      <c r="B158" s="78"/>
      <c r="F158" s="77"/>
    </row>
    <row r="159" spans="2:6" s="73" customFormat="1" x14ac:dyDescent="0.2">
      <c r="B159" s="78"/>
      <c r="F159" s="77"/>
    </row>
    <row r="160" spans="2:6" s="73" customFormat="1" x14ac:dyDescent="0.2">
      <c r="B160" s="78"/>
      <c r="F160" s="77"/>
    </row>
    <row r="161" spans="2:6" s="73" customFormat="1" x14ac:dyDescent="0.2">
      <c r="B161" s="78"/>
      <c r="F161" s="77"/>
    </row>
    <row r="162" spans="2:6" s="73" customFormat="1" x14ac:dyDescent="0.2">
      <c r="B162" s="78"/>
      <c r="F162" s="77"/>
    </row>
    <row r="163" spans="2:6" s="73" customFormat="1" x14ac:dyDescent="0.2">
      <c r="B163" s="78"/>
      <c r="F163" s="77"/>
    </row>
    <row r="164" spans="2:6" s="73" customFormat="1" x14ac:dyDescent="0.2">
      <c r="B164" s="78"/>
      <c r="F164" s="77"/>
    </row>
    <row r="165" spans="2:6" s="73" customFormat="1" x14ac:dyDescent="0.2">
      <c r="B165" s="78"/>
      <c r="F165" s="77"/>
    </row>
    <row r="166" spans="2:6" s="73" customFormat="1" x14ac:dyDescent="0.2">
      <c r="B166" s="78"/>
      <c r="F166" s="77"/>
    </row>
    <row r="167" spans="2:6" s="73" customFormat="1" x14ac:dyDescent="0.2">
      <c r="B167" s="78"/>
      <c r="F167" s="77"/>
    </row>
    <row r="168" spans="2:6" s="73" customFormat="1" x14ac:dyDescent="0.2">
      <c r="B168" s="78"/>
      <c r="F168" s="77"/>
    </row>
    <row r="169" spans="2:6" s="73" customFormat="1" x14ac:dyDescent="0.2">
      <c r="B169" s="78"/>
      <c r="F169" s="77"/>
    </row>
    <row r="170" spans="2:6" s="73" customFormat="1" x14ac:dyDescent="0.2">
      <c r="B170" s="78"/>
      <c r="F170" s="77"/>
    </row>
    <row r="171" spans="2:6" s="73" customFormat="1" x14ac:dyDescent="0.2">
      <c r="B171" s="78"/>
      <c r="F171" s="77"/>
    </row>
    <row r="172" spans="2:6" s="73" customFormat="1" x14ac:dyDescent="0.2">
      <c r="B172" s="78"/>
      <c r="F172" s="77"/>
    </row>
    <row r="173" spans="2:6" s="73" customFormat="1" x14ac:dyDescent="0.2">
      <c r="B173" s="78"/>
      <c r="F173" s="77"/>
    </row>
    <row r="174" spans="2:6" s="73" customFormat="1" x14ac:dyDescent="0.2">
      <c r="B174" s="78"/>
      <c r="F174" s="77"/>
    </row>
    <row r="175" spans="2:6" s="73" customFormat="1" x14ac:dyDescent="0.2">
      <c r="B175" s="78"/>
      <c r="F175" s="77"/>
    </row>
    <row r="176" spans="2:6" s="73" customFormat="1" x14ac:dyDescent="0.2">
      <c r="B176" s="78"/>
      <c r="F176" s="77"/>
    </row>
    <row r="177" spans="2:6" s="73" customFormat="1" x14ac:dyDescent="0.2">
      <c r="B177" s="78"/>
      <c r="F177" s="77"/>
    </row>
    <row r="178" spans="2:6" s="73" customFormat="1" x14ac:dyDescent="0.2">
      <c r="B178" s="78"/>
      <c r="F178" s="77"/>
    </row>
    <row r="179" spans="2:6" s="73" customFormat="1" x14ac:dyDescent="0.2">
      <c r="B179" s="78"/>
      <c r="F179" s="77"/>
    </row>
    <row r="180" spans="2:6" s="73" customFormat="1" x14ac:dyDescent="0.2">
      <c r="B180" s="78"/>
      <c r="F180" s="77"/>
    </row>
    <row r="181" spans="2:6" s="73" customFormat="1" x14ac:dyDescent="0.2">
      <c r="B181" s="78"/>
      <c r="F181" s="77"/>
    </row>
    <row r="182" spans="2:6" s="73" customFormat="1" x14ac:dyDescent="0.2">
      <c r="B182" s="78"/>
      <c r="F182" s="77"/>
    </row>
    <row r="183" spans="2:6" s="73" customFormat="1" x14ac:dyDescent="0.2">
      <c r="B183" s="78"/>
      <c r="F183" s="77"/>
    </row>
    <row r="184" spans="2:6" s="73" customFormat="1" x14ac:dyDescent="0.2">
      <c r="B184" s="78"/>
      <c r="F184" s="77"/>
    </row>
    <row r="185" spans="2:6" s="73" customFormat="1" x14ac:dyDescent="0.2">
      <c r="B185" s="78"/>
      <c r="F185" s="77"/>
    </row>
    <row r="186" spans="2:6" s="73" customFormat="1" x14ac:dyDescent="0.2">
      <c r="B186" s="78"/>
      <c r="F186" s="77"/>
    </row>
    <row r="187" spans="2:6" s="73" customFormat="1" x14ac:dyDescent="0.2">
      <c r="B187" s="78"/>
      <c r="F187" s="77"/>
    </row>
    <row r="188" spans="2:6" s="73" customFormat="1" x14ac:dyDescent="0.2">
      <c r="B188" s="78"/>
      <c r="F188" s="77"/>
    </row>
    <row r="189" spans="2:6" s="73" customFormat="1" x14ac:dyDescent="0.2">
      <c r="B189" s="78"/>
      <c r="F189" s="77"/>
    </row>
    <row r="190" spans="2:6" s="73" customFormat="1" x14ac:dyDescent="0.2">
      <c r="B190" s="78"/>
      <c r="F190" s="77"/>
    </row>
    <row r="191" spans="2:6" s="73" customFormat="1" x14ac:dyDescent="0.2">
      <c r="B191" s="78"/>
      <c r="F191" s="77"/>
    </row>
    <row r="192" spans="2:6" s="73" customFormat="1" x14ac:dyDescent="0.2">
      <c r="B192" s="78"/>
      <c r="F192" s="77"/>
    </row>
    <row r="193" spans="2:6" s="73" customFormat="1" x14ac:dyDescent="0.2">
      <c r="B193" s="78"/>
      <c r="F193" s="77"/>
    </row>
    <row r="194" spans="2:6" s="73" customFormat="1" x14ac:dyDescent="0.2">
      <c r="B194" s="78"/>
      <c r="F194" s="77"/>
    </row>
    <row r="195" spans="2:6" s="73" customFormat="1" x14ac:dyDescent="0.2">
      <c r="B195" s="78"/>
      <c r="F195" s="77"/>
    </row>
    <row r="196" spans="2:6" s="73" customFormat="1" x14ac:dyDescent="0.2">
      <c r="B196" s="78"/>
      <c r="F196" s="77"/>
    </row>
    <row r="197" spans="2:6" s="73" customFormat="1" x14ac:dyDescent="0.2">
      <c r="B197" s="78"/>
      <c r="F197" s="77"/>
    </row>
    <row r="198" spans="2:6" s="73" customFormat="1" x14ac:dyDescent="0.2">
      <c r="B198" s="78"/>
      <c r="F198" s="77"/>
    </row>
    <row r="199" spans="2:6" s="73" customFormat="1" x14ac:dyDescent="0.2">
      <c r="B199" s="78"/>
      <c r="F199" s="77"/>
    </row>
    <row r="200" spans="2:6" s="73" customFormat="1" x14ac:dyDescent="0.2">
      <c r="B200" s="78"/>
      <c r="F200" s="77"/>
    </row>
    <row r="201" spans="2:6" s="73" customFormat="1" x14ac:dyDescent="0.2">
      <c r="B201" s="78"/>
      <c r="F201" s="77"/>
    </row>
    <row r="202" spans="2:6" s="73" customFormat="1" x14ac:dyDescent="0.2">
      <c r="B202" s="78"/>
      <c r="F202" s="77"/>
    </row>
    <row r="203" spans="2:6" s="73" customFormat="1" x14ac:dyDescent="0.2">
      <c r="B203" s="78"/>
      <c r="F203" s="77"/>
    </row>
    <row r="204" spans="2:6" s="73" customFormat="1" x14ac:dyDescent="0.2">
      <c r="B204" s="78"/>
      <c r="F204" s="77"/>
    </row>
    <row r="205" spans="2:6" s="73" customFormat="1" x14ac:dyDescent="0.2">
      <c r="B205" s="78"/>
      <c r="F205" s="77"/>
    </row>
    <row r="206" spans="2:6" s="73" customFormat="1" x14ac:dyDescent="0.2">
      <c r="B206" s="78"/>
      <c r="F206" s="77"/>
    </row>
    <row r="207" spans="2:6" s="73" customFormat="1" x14ac:dyDescent="0.2">
      <c r="B207" s="78"/>
      <c r="F207" s="77"/>
    </row>
    <row r="208" spans="2:6" s="73" customFormat="1" x14ac:dyDescent="0.2">
      <c r="B208" s="78"/>
      <c r="F208" s="77"/>
    </row>
    <row r="209" spans="2:6" s="73" customFormat="1" x14ac:dyDescent="0.2">
      <c r="B209" s="78"/>
      <c r="F209" s="77"/>
    </row>
    <row r="210" spans="2:6" s="73" customFormat="1" x14ac:dyDescent="0.2">
      <c r="B210" s="78"/>
      <c r="F210" s="77"/>
    </row>
    <row r="211" spans="2:6" s="73" customFormat="1" x14ac:dyDescent="0.2">
      <c r="B211" s="78"/>
      <c r="F211" s="77"/>
    </row>
    <row r="212" spans="2:6" s="73" customFormat="1" x14ac:dyDescent="0.2">
      <c r="B212" s="78"/>
      <c r="F212" s="77"/>
    </row>
    <row r="213" spans="2:6" s="73" customFormat="1" x14ac:dyDescent="0.2">
      <c r="B213" s="78"/>
      <c r="F213" s="77"/>
    </row>
    <row r="214" spans="2:6" s="73" customFormat="1" x14ac:dyDescent="0.2">
      <c r="B214" s="78"/>
      <c r="F214" s="77"/>
    </row>
    <row r="215" spans="2:6" s="73" customFormat="1" x14ac:dyDescent="0.2">
      <c r="B215" s="78"/>
      <c r="F215" s="77"/>
    </row>
    <row r="216" spans="2:6" s="73" customFormat="1" x14ac:dyDescent="0.2">
      <c r="B216" s="78"/>
      <c r="F216" s="77"/>
    </row>
    <row r="217" spans="2:6" s="73" customFormat="1" x14ac:dyDescent="0.2">
      <c r="B217" s="78"/>
      <c r="F217" s="77"/>
    </row>
    <row r="218" spans="2:6" s="73" customFormat="1" x14ac:dyDescent="0.2">
      <c r="B218" s="78"/>
      <c r="F218" s="77"/>
    </row>
    <row r="219" spans="2:6" s="73" customFormat="1" x14ac:dyDescent="0.2">
      <c r="B219" s="78"/>
      <c r="F219" s="77"/>
    </row>
    <row r="220" spans="2:6" s="73" customFormat="1" x14ac:dyDescent="0.2">
      <c r="B220" s="78"/>
      <c r="F220" s="77"/>
    </row>
    <row r="221" spans="2:6" s="73" customFormat="1" x14ac:dyDescent="0.2">
      <c r="B221" s="78"/>
      <c r="F221" s="77"/>
    </row>
    <row r="222" spans="2:6" s="73" customFormat="1" x14ac:dyDescent="0.2">
      <c r="B222" s="78"/>
      <c r="F222" s="77"/>
    </row>
    <row r="223" spans="2:6" s="73" customFormat="1" x14ac:dyDescent="0.2">
      <c r="B223" s="78"/>
      <c r="F223" s="77"/>
    </row>
    <row r="224" spans="2:6" s="73" customFormat="1" x14ac:dyDescent="0.2">
      <c r="B224" s="78"/>
      <c r="F224" s="77"/>
    </row>
    <row r="225" spans="2:6" s="73" customFormat="1" x14ac:dyDescent="0.2">
      <c r="B225" s="78"/>
      <c r="F225" s="77"/>
    </row>
    <row r="226" spans="2:6" s="73" customFormat="1" x14ac:dyDescent="0.2">
      <c r="B226" s="78"/>
      <c r="F226" s="77"/>
    </row>
    <row r="227" spans="2:6" s="73" customFormat="1" x14ac:dyDescent="0.2">
      <c r="B227" s="78"/>
      <c r="F227" s="77"/>
    </row>
    <row r="228" spans="2:6" s="73" customFormat="1" x14ac:dyDescent="0.2">
      <c r="B228" s="78"/>
      <c r="F228" s="77"/>
    </row>
    <row r="229" spans="2:6" s="73" customFormat="1" x14ac:dyDescent="0.2">
      <c r="B229" s="78"/>
      <c r="F229" s="77"/>
    </row>
    <row r="230" spans="2:6" s="73" customFormat="1" x14ac:dyDescent="0.2">
      <c r="B230" s="78"/>
      <c r="F230" s="77"/>
    </row>
    <row r="231" spans="2:6" s="73" customFormat="1" x14ac:dyDescent="0.2">
      <c r="B231" s="78"/>
      <c r="F231" s="77"/>
    </row>
    <row r="232" spans="2:6" s="73" customFormat="1" x14ac:dyDescent="0.2">
      <c r="B232" s="78"/>
      <c r="F232" s="77"/>
    </row>
    <row r="233" spans="2:6" s="73" customFormat="1" x14ac:dyDescent="0.2">
      <c r="B233" s="78"/>
      <c r="F233" s="77"/>
    </row>
    <row r="234" spans="2:6" s="73" customFormat="1" x14ac:dyDescent="0.2">
      <c r="B234" s="78"/>
      <c r="F234" s="77"/>
    </row>
    <row r="235" spans="2:6" s="73" customFormat="1" x14ac:dyDescent="0.2">
      <c r="B235" s="78"/>
      <c r="F235" s="77"/>
    </row>
    <row r="236" spans="2:6" s="73" customFormat="1" x14ac:dyDescent="0.2">
      <c r="B236" s="78"/>
      <c r="F236" s="77"/>
    </row>
    <row r="237" spans="2:6" s="73" customFormat="1" x14ac:dyDescent="0.2">
      <c r="B237" s="78"/>
      <c r="F237" s="77"/>
    </row>
    <row r="238" spans="2:6" s="73" customFormat="1" x14ac:dyDescent="0.2">
      <c r="B238" s="78"/>
      <c r="F238" s="77"/>
    </row>
    <row r="239" spans="2:6" s="73" customFormat="1" x14ac:dyDescent="0.2">
      <c r="B239" s="78"/>
      <c r="F239" s="77"/>
    </row>
    <row r="240" spans="2:6" s="73" customFormat="1" x14ac:dyDescent="0.2">
      <c r="B240" s="78"/>
      <c r="F240" s="77"/>
    </row>
    <row r="241" spans="2:6" s="73" customFormat="1" x14ac:dyDescent="0.2">
      <c r="B241" s="78"/>
      <c r="F241" s="77"/>
    </row>
    <row r="242" spans="2:6" s="73" customFormat="1" x14ac:dyDescent="0.2">
      <c r="B242" s="78"/>
      <c r="F242" s="77"/>
    </row>
    <row r="243" spans="2:6" s="73" customFormat="1" x14ac:dyDescent="0.2">
      <c r="B243" s="78"/>
      <c r="F243" s="77"/>
    </row>
    <row r="244" spans="2:6" s="73" customFormat="1" x14ac:dyDescent="0.2">
      <c r="B244" s="78"/>
      <c r="F244" s="77"/>
    </row>
    <row r="245" spans="2:6" s="73" customFormat="1" x14ac:dyDescent="0.2">
      <c r="B245" s="78"/>
      <c r="F245" s="77"/>
    </row>
    <row r="246" spans="2:6" s="73" customFormat="1" x14ac:dyDescent="0.2">
      <c r="B246" s="78"/>
      <c r="F246" s="77"/>
    </row>
    <row r="247" spans="2:6" s="73" customFormat="1" x14ac:dyDescent="0.2">
      <c r="B247" s="78"/>
      <c r="F247" s="77"/>
    </row>
    <row r="248" spans="2:6" s="73" customFormat="1" x14ac:dyDescent="0.2">
      <c r="B248" s="78"/>
      <c r="F248" s="77"/>
    </row>
    <row r="249" spans="2:6" s="73" customFormat="1" x14ac:dyDescent="0.2">
      <c r="B249" s="78"/>
      <c r="F249" s="77"/>
    </row>
    <row r="250" spans="2:6" s="73" customFormat="1" x14ac:dyDescent="0.2">
      <c r="B250" s="78"/>
      <c r="F250" s="77"/>
    </row>
    <row r="251" spans="2:6" s="73" customFormat="1" x14ac:dyDescent="0.2">
      <c r="B251" s="78"/>
      <c r="F251" s="77"/>
    </row>
    <row r="252" spans="2:6" s="73" customFormat="1" x14ac:dyDescent="0.2">
      <c r="B252" s="78"/>
      <c r="F252" s="77"/>
    </row>
    <row r="253" spans="2:6" s="73" customFormat="1" x14ac:dyDescent="0.2">
      <c r="B253" s="78"/>
      <c r="F253" s="77"/>
    </row>
    <row r="254" spans="2:6" s="73" customFormat="1" x14ac:dyDescent="0.2">
      <c r="B254" s="78"/>
      <c r="F254" s="77"/>
    </row>
    <row r="255" spans="2:6" s="73" customFormat="1" x14ac:dyDescent="0.2">
      <c r="B255" s="78"/>
      <c r="F255" s="77"/>
    </row>
    <row r="256" spans="2:6" s="73" customFormat="1" x14ac:dyDescent="0.2">
      <c r="B256" s="78"/>
      <c r="F256" s="77"/>
    </row>
    <row r="257" spans="2:6" s="73" customFormat="1" x14ac:dyDescent="0.2">
      <c r="B257" s="78"/>
      <c r="F257" s="77"/>
    </row>
    <row r="258" spans="2:6" s="73" customFormat="1" x14ac:dyDescent="0.2">
      <c r="B258" s="78"/>
      <c r="F258" s="77"/>
    </row>
    <row r="259" spans="2:6" s="73" customFormat="1" x14ac:dyDescent="0.2">
      <c r="B259" s="78"/>
      <c r="F259" s="77"/>
    </row>
    <row r="260" spans="2:6" s="73" customFormat="1" x14ac:dyDescent="0.2">
      <c r="B260" s="78"/>
      <c r="F260" s="77"/>
    </row>
    <row r="261" spans="2:6" s="73" customFormat="1" x14ac:dyDescent="0.2">
      <c r="B261" s="78"/>
      <c r="F261" s="77"/>
    </row>
    <row r="262" spans="2:6" s="73" customFormat="1" x14ac:dyDescent="0.2">
      <c r="B262" s="78"/>
      <c r="F262" s="77"/>
    </row>
    <row r="263" spans="2:6" s="73" customFormat="1" x14ac:dyDescent="0.2">
      <c r="B263" s="78"/>
      <c r="F263" s="77"/>
    </row>
    <row r="264" spans="2:6" s="73" customFormat="1" x14ac:dyDescent="0.2">
      <c r="B264" s="78"/>
      <c r="F264" s="77"/>
    </row>
    <row r="265" spans="2:6" s="73" customFormat="1" x14ac:dyDescent="0.2">
      <c r="B265" s="78"/>
      <c r="F265" s="77"/>
    </row>
    <row r="266" spans="2:6" s="73" customFormat="1" x14ac:dyDescent="0.2">
      <c r="B266" s="78"/>
      <c r="F266" s="77"/>
    </row>
    <row r="267" spans="2:6" s="73" customFormat="1" x14ac:dyDescent="0.2">
      <c r="B267" s="78"/>
      <c r="F267" s="77"/>
    </row>
    <row r="268" spans="2:6" s="73" customFormat="1" x14ac:dyDescent="0.2">
      <c r="B268" s="78"/>
      <c r="F268" s="77"/>
    </row>
    <row r="269" spans="2:6" s="73" customFormat="1" x14ac:dyDescent="0.2">
      <c r="B269" s="78"/>
      <c r="F269" s="77"/>
    </row>
    <row r="270" spans="2:6" s="73" customFormat="1" x14ac:dyDescent="0.2">
      <c r="B270" s="78"/>
      <c r="F270" s="77"/>
    </row>
    <row r="271" spans="2:6" s="73" customFormat="1" x14ac:dyDescent="0.2">
      <c r="B271" s="78"/>
      <c r="F271" s="77"/>
    </row>
    <row r="272" spans="2:6" s="73" customFormat="1" x14ac:dyDescent="0.2">
      <c r="B272" s="78"/>
      <c r="F272" s="77"/>
    </row>
    <row r="273" spans="2:6" s="73" customFormat="1" x14ac:dyDescent="0.2">
      <c r="B273" s="78"/>
      <c r="F273" s="77"/>
    </row>
    <row r="274" spans="2:6" s="73" customFormat="1" x14ac:dyDescent="0.2">
      <c r="B274" s="78"/>
      <c r="F274" s="77"/>
    </row>
    <row r="275" spans="2:6" s="73" customFormat="1" x14ac:dyDescent="0.2">
      <c r="B275" s="78"/>
      <c r="F275" s="77"/>
    </row>
    <row r="276" spans="2:6" s="73" customFormat="1" x14ac:dyDescent="0.2">
      <c r="B276" s="78"/>
      <c r="F276" s="77"/>
    </row>
    <row r="277" spans="2:6" s="73" customFormat="1" x14ac:dyDescent="0.2">
      <c r="B277" s="78"/>
      <c r="F277" s="77"/>
    </row>
    <row r="278" spans="2:6" s="73" customFormat="1" x14ac:dyDescent="0.2">
      <c r="B278" s="78"/>
      <c r="F278" s="77"/>
    </row>
    <row r="279" spans="2:6" s="73" customFormat="1" x14ac:dyDescent="0.2">
      <c r="B279" s="78"/>
      <c r="F279" s="77"/>
    </row>
    <row r="280" spans="2:6" s="73" customFormat="1" x14ac:dyDescent="0.2">
      <c r="B280" s="78"/>
      <c r="F280" s="77"/>
    </row>
    <row r="281" spans="2:6" s="73" customFormat="1" x14ac:dyDescent="0.2">
      <c r="B281" s="78"/>
      <c r="F281" s="77"/>
    </row>
    <row r="282" spans="2:6" s="73" customFormat="1" x14ac:dyDescent="0.2">
      <c r="B282" s="78"/>
      <c r="F282" s="77"/>
    </row>
    <row r="283" spans="2:6" s="73" customFormat="1" x14ac:dyDescent="0.2">
      <c r="B283" s="78"/>
      <c r="F283" s="77"/>
    </row>
    <row r="284" spans="2:6" s="73" customFormat="1" x14ac:dyDescent="0.2">
      <c r="B284" s="78"/>
      <c r="F284" s="77"/>
    </row>
    <row r="285" spans="2:6" s="73" customFormat="1" x14ac:dyDescent="0.2">
      <c r="B285" s="78"/>
      <c r="F285" s="77"/>
    </row>
    <row r="286" spans="2:6" s="73" customFormat="1" x14ac:dyDescent="0.2">
      <c r="B286" s="78"/>
      <c r="F286" s="77"/>
    </row>
    <row r="287" spans="2:6" s="73" customFormat="1" x14ac:dyDescent="0.2">
      <c r="B287" s="78"/>
      <c r="F287" s="77"/>
    </row>
    <row r="288" spans="2:6" s="73" customFormat="1" x14ac:dyDescent="0.2">
      <c r="B288" s="78"/>
      <c r="F288" s="77"/>
    </row>
    <row r="289" spans="2:6" s="73" customFormat="1" x14ac:dyDescent="0.2">
      <c r="B289" s="78"/>
      <c r="F289" s="77"/>
    </row>
    <row r="290" spans="2:6" s="73" customFormat="1" x14ac:dyDescent="0.2">
      <c r="B290" s="78"/>
      <c r="F290" s="77"/>
    </row>
    <row r="291" spans="2:6" s="73" customFormat="1" x14ac:dyDescent="0.2">
      <c r="B291" s="78"/>
      <c r="F291" s="77"/>
    </row>
    <row r="292" spans="2:6" s="73" customFormat="1" x14ac:dyDescent="0.2">
      <c r="B292" s="78"/>
      <c r="F292" s="77"/>
    </row>
    <row r="293" spans="2:6" s="73" customFormat="1" x14ac:dyDescent="0.2">
      <c r="B293" s="78"/>
      <c r="F293" s="77"/>
    </row>
    <row r="294" spans="2:6" s="73" customFormat="1" x14ac:dyDescent="0.2">
      <c r="B294" s="78"/>
      <c r="F294" s="77"/>
    </row>
    <row r="295" spans="2:6" s="73" customFormat="1" x14ac:dyDescent="0.2">
      <c r="B295" s="78"/>
      <c r="F295" s="77"/>
    </row>
    <row r="296" spans="2:6" s="73" customFormat="1" x14ac:dyDescent="0.2">
      <c r="B296" s="78"/>
      <c r="F296" s="77"/>
    </row>
    <row r="297" spans="2:6" s="73" customFormat="1" x14ac:dyDescent="0.2">
      <c r="B297" s="78"/>
      <c r="F297" s="77"/>
    </row>
    <row r="298" spans="2:6" s="73" customFormat="1" x14ac:dyDescent="0.2">
      <c r="B298" s="78"/>
      <c r="F298" s="77"/>
    </row>
    <row r="299" spans="2:6" s="73" customFormat="1" x14ac:dyDescent="0.2">
      <c r="B299" s="78"/>
      <c r="F299" s="77"/>
    </row>
    <row r="300" spans="2:6" s="73" customFormat="1" x14ac:dyDescent="0.2">
      <c r="B300" s="78"/>
      <c r="F300" s="77"/>
    </row>
    <row r="301" spans="2:6" s="73" customFormat="1" x14ac:dyDescent="0.2">
      <c r="B301" s="78"/>
      <c r="F301" s="77"/>
    </row>
    <row r="302" spans="2:6" s="73" customFormat="1" x14ac:dyDescent="0.2">
      <c r="B302" s="78"/>
      <c r="F302" s="77"/>
    </row>
    <row r="303" spans="2:6" s="73" customFormat="1" x14ac:dyDescent="0.2">
      <c r="B303" s="78"/>
      <c r="F303" s="77"/>
    </row>
    <row r="304" spans="2:6" s="73" customFormat="1" x14ac:dyDescent="0.2">
      <c r="B304" s="78"/>
      <c r="F304" s="77"/>
    </row>
    <row r="305" spans="2:6" s="73" customFormat="1" x14ac:dyDescent="0.2">
      <c r="B305" s="78"/>
      <c r="F305" s="77"/>
    </row>
    <row r="306" spans="2:6" s="73" customFormat="1" x14ac:dyDescent="0.2">
      <c r="B306" s="78"/>
      <c r="F306" s="77"/>
    </row>
    <row r="307" spans="2:6" s="73" customFormat="1" x14ac:dyDescent="0.2">
      <c r="B307" s="78"/>
      <c r="F307" s="77"/>
    </row>
    <row r="308" spans="2:6" s="73" customFormat="1" x14ac:dyDescent="0.2">
      <c r="B308" s="78"/>
      <c r="F308" s="77"/>
    </row>
    <row r="309" spans="2:6" s="73" customFormat="1" x14ac:dyDescent="0.2">
      <c r="B309" s="78"/>
      <c r="F309" s="77"/>
    </row>
    <row r="310" spans="2:6" s="73" customFormat="1" x14ac:dyDescent="0.2">
      <c r="B310" s="78"/>
      <c r="F310" s="77"/>
    </row>
    <row r="311" spans="2:6" s="73" customFormat="1" x14ac:dyDescent="0.2">
      <c r="B311" s="78"/>
      <c r="F311" s="77"/>
    </row>
    <row r="312" spans="2:6" s="73" customFormat="1" x14ac:dyDescent="0.2">
      <c r="B312" s="78"/>
      <c r="F312" s="77"/>
    </row>
    <row r="313" spans="2:6" s="73" customFormat="1" x14ac:dyDescent="0.2">
      <c r="B313" s="78"/>
      <c r="F313" s="77"/>
    </row>
    <row r="314" spans="2:6" s="73" customFormat="1" x14ac:dyDescent="0.2">
      <c r="B314" s="78"/>
      <c r="F314" s="77"/>
    </row>
    <row r="315" spans="2:6" s="73" customFormat="1" x14ac:dyDescent="0.2">
      <c r="B315" s="78"/>
      <c r="F315" s="77"/>
    </row>
    <row r="316" spans="2:6" s="73" customFormat="1" x14ac:dyDescent="0.2">
      <c r="B316" s="78"/>
      <c r="F316" s="77"/>
    </row>
    <row r="317" spans="2:6" s="73" customFormat="1" x14ac:dyDescent="0.2">
      <c r="B317" s="78"/>
      <c r="F317" s="77"/>
    </row>
    <row r="318" spans="2:6" s="73" customFormat="1" x14ac:dyDescent="0.2">
      <c r="B318" s="78"/>
      <c r="F318" s="77"/>
    </row>
    <row r="319" spans="2:6" s="73" customFormat="1" x14ac:dyDescent="0.2">
      <c r="B319" s="78"/>
      <c r="F319" s="77"/>
    </row>
    <row r="320" spans="2:6" s="73" customFormat="1" x14ac:dyDescent="0.2">
      <c r="B320" s="78"/>
      <c r="F320" s="77"/>
    </row>
    <row r="321" spans="2:6" s="73" customFormat="1" x14ac:dyDescent="0.2">
      <c r="B321" s="78"/>
      <c r="F321" s="77"/>
    </row>
    <row r="322" spans="2:6" s="73" customFormat="1" x14ac:dyDescent="0.2">
      <c r="B322" s="78"/>
      <c r="F322" s="77"/>
    </row>
    <row r="323" spans="2:6" s="73" customFormat="1" x14ac:dyDescent="0.2">
      <c r="B323" s="78"/>
      <c r="F323" s="77"/>
    </row>
    <row r="324" spans="2:6" s="73" customFormat="1" x14ac:dyDescent="0.2">
      <c r="B324" s="78"/>
      <c r="F324" s="77"/>
    </row>
    <row r="325" spans="2:6" s="73" customFormat="1" x14ac:dyDescent="0.2">
      <c r="B325" s="78"/>
      <c r="F325" s="77"/>
    </row>
    <row r="326" spans="2:6" s="73" customFormat="1" x14ac:dyDescent="0.2">
      <c r="B326" s="78"/>
      <c r="F326" s="77"/>
    </row>
    <row r="327" spans="2:6" s="73" customFormat="1" x14ac:dyDescent="0.2">
      <c r="B327" s="78"/>
      <c r="F327" s="77"/>
    </row>
    <row r="328" spans="2:6" s="73" customFormat="1" x14ac:dyDescent="0.2">
      <c r="B328" s="78"/>
      <c r="F328" s="77"/>
    </row>
    <row r="329" spans="2:6" s="73" customFormat="1" x14ac:dyDescent="0.2">
      <c r="B329" s="78"/>
      <c r="F329" s="77"/>
    </row>
    <row r="330" spans="2:6" s="73" customFormat="1" x14ac:dyDescent="0.2">
      <c r="B330" s="78"/>
      <c r="F330" s="77"/>
    </row>
    <row r="331" spans="2:6" s="73" customFormat="1" x14ac:dyDescent="0.2">
      <c r="B331" s="78"/>
      <c r="F331" s="77"/>
    </row>
    <row r="332" spans="2:6" s="73" customFormat="1" x14ac:dyDescent="0.2">
      <c r="B332" s="78"/>
      <c r="F332" s="77"/>
    </row>
    <row r="333" spans="2:6" s="73" customFormat="1" x14ac:dyDescent="0.2">
      <c r="B333" s="78"/>
      <c r="F333" s="77"/>
    </row>
    <row r="334" spans="2:6" s="73" customFormat="1" x14ac:dyDescent="0.2">
      <c r="B334" s="78"/>
      <c r="F334" s="77"/>
    </row>
    <row r="335" spans="2:6" s="73" customFormat="1" x14ac:dyDescent="0.2">
      <c r="B335" s="78"/>
      <c r="F335" s="77"/>
    </row>
    <row r="336" spans="2:6" s="73" customFormat="1" x14ac:dyDescent="0.2">
      <c r="B336" s="78"/>
      <c r="F336" s="77"/>
    </row>
    <row r="337" spans="2:6" s="73" customFormat="1" x14ac:dyDescent="0.2">
      <c r="B337" s="78"/>
      <c r="F337" s="77"/>
    </row>
    <row r="338" spans="2:6" s="73" customFormat="1" x14ac:dyDescent="0.2">
      <c r="B338" s="78"/>
      <c r="F338" s="77"/>
    </row>
    <row r="339" spans="2:6" s="73" customFormat="1" x14ac:dyDescent="0.2">
      <c r="B339" s="78"/>
      <c r="F339" s="77"/>
    </row>
    <row r="340" spans="2:6" s="73" customFormat="1" x14ac:dyDescent="0.2">
      <c r="B340" s="78"/>
      <c r="F340" s="77"/>
    </row>
    <row r="341" spans="2:6" s="73" customFormat="1" x14ac:dyDescent="0.2">
      <c r="B341" s="78"/>
      <c r="F341" s="77"/>
    </row>
    <row r="342" spans="2:6" s="73" customFormat="1" x14ac:dyDescent="0.2">
      <c r="B342" s="78"/>
      <c r="F342" s="77"/>
    </row>
    <row r="343" spans="2:6" s="73" customFormat="1" x14ac:dyDescent="0.2">
      <c r="B343" s="78"/>
      <c r="F343" s="77"/>
    </row>
    <row r="344" spans="2:6" s="73" customFormat="1" x14ac:dyDescent="0.2">
      <c r="B344" s="78"/>
      <c r="F344" s="77"/>
    </row>
    <row r="345" spans="2:6" s="73" customFormat="1" x14ac:dyDescent="0.2">
      <c r="B345" s="78"/>
      <c r="F345" s="77"/>
    </row>
    <row r="346" spans="2:6" s="73" customFormat="1" x14ac:dyDescent="0.2">
      <c r="B346" s="78"/>
      <c r="F346" s="77"/>
    </row>
    <row r="347" spans="2:6" s="73" customFormat="1" x14ac:dyDescent="0.2">
      <c r="B347" s="78"/>
      <c r="F347" s="77"/>
    </row>
    <row r="348" spans="2:6" s="73" customFormat="1" x14ac:dyDescent="0.2">
      <c r="B348" s="78"/>
      <c r="F348" s="77"/>
    </row>
    <row r="349" spans="2:6" s="73" customFormat="1" x14ac:dyDescent="0.2">
      <c r="B349" s="78"/>
      <c r="F349" s="77"/>
    </row>
    <row r="350" spans="2:6" s="73" customFormat="1" x14ac:dyDescent="0.2">
      <c r="B350" s="78"/>
      <c r="F350" s="77"/>
    </row>
    <row r="351" spans="2:6" s="73" customFormat="1" x14ac:dyDescent="0.2">
      <c r="B351" s="78"/>
      <c r="F351" s="77"/>
    </row>
    <row r="352" spans="2:6" s="73" customFormat="1" x14ac:dyDescent="0.2">
      <c r="B352" s="78"/>
      <c r="F352" s="77"/>
    </row>
    <row r="353" spans="2:6" s="73" customFormat="1" x14ac:dyDescent="0.2">
      <c r="B353" s="78"/>
      <c r="F353" s="77"/>
    </row>
    <row r="354" spans="2:6" s="73" customFormat="1" x14ac:dyDescent="0.2">
      <c r="B354" s="78"/>
      <c r="F354" s="77"/>
    </row>
    <row r="355" spans="2:6" s="73" customFormat="1" x14ac:dyDescent="0.2">
      <c r="B355" s="78"/>
      <c r="F355" s="77"/>
    </row>
    <row r="356" spans="2:6" s="73" customFormat="1" x14ac:dyDescent="0.2">
      <c r="B356" s="78"/>
      <c r="F356" s="77"/>
    </row>
    <row r="357" spans="2:6" s="73" customFormat="1" x14ac:dyDescent="0.2">
      <c r="B357" s="78"/>
      <c r="F357" s="77"/>
    </row>
    <row r="358" spans="2:6" s="73" customFormat="1" x14ac:dyDescent="0.2">
      <c r="B358" s="78"/>
      <c r="F358" s="77"/>
    </row>
    <row r="359" spans="2:6" s="73" customFormat="1" x14ac:dyDescent="0.2">
      <c r="B359" s="78"/>
      <c r="F359" s="77"/>
    </row>
    <row r="360" spans="2:6" s="73" customFormat="1" x14ac:dyDescent="0.2">
      <c r="B360" s="78"/>
      <c r="F360" s="77"/>
    </row>
    <row r="361" spans="2:6" s="73" customFormat="1" x14ac:dyDescent="0.2">
      <c r="B361" s="78"/>
      <c r="F361" s="77"/>
    </row>
    <row r="362" spans="2:6" s="73" customFormat="1" x14ac:dyDescent="0.2">
      <c r="B362" s="78"/>
      <c r="F362" s="77"/>
    </row>
    <row r="363" spans="2:6" s="73" customFormat="1" x14ac:dyDescent="0.2">
      <c r="B363" s="78"/>
      <c r="F363" s="77"/>
    </row>
  </sheetData>
  <mergeCells count="4">
    <mergeCell ref="A1:C1"/>
    <mergeCell ref="D1:F1"/>
    <mergeCell ref="A2:C2"/>
    <mergeCell ref="D2:F2"/>
  </mergeCells>
  <printOptions horizontalCentered="1" verticalCentered="1"/>
  <pageMargins left="0.74803149606299213" right="0.74803149606299213" top="0.98425196850393704" bottom="0.98425196850393704" header="0.51181102362204722" footer="0.51181102362204722"/>
  <pageSetup orientation="portrait" r:id="rId1"/>
  <headerFooter alignWithMargins="0">
    <oddHeader>&amp;L&amp;F&amp;C&amp;A&amp;R&amp;P/&amp;N</oddHeader>
    <oddFooter>&amp;C&amp;A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Electrical</vt:lpstr>
      <vt:lpstr>Electrical-Indices</vt:lpstr>
      <vt:lpstr>Electrical!Print_Area</vt:lpstr>
      <vt:lpstr>'Electrical-Indices'!Print_Area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Emmanuel Amoakohene</dc:creator>
  <cp:lastModifiedBy>Emmanuel Amoakohene</cp:lastModifiedBy>
  <cp:lastPrinted>2017-10-03T10:23:39Z</cp:lastPrinted>
  <dcterms:created xsi:type="dcterms:W3CDTF">2011-02-25T10:00:28Z</dcterms:created>
  <dcterms:modified xsi:type="dcterms:W3CDTF">2017-10-05T10:41:10Z</dcterms:modified>
</cp:coreProperties>
</file>